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595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Перечень">#REF!</definedName>
    <definedName name="Перечень2">#REF!</definedName>
    <definedName name="Перечень3">#REF!</definedName>
  </definedNames>
  <calcPr calcId="152511"/>
</workbook>
</file>

<file path=xl/calcChain.xml><?xml version="1.0" encoding="utf-8"?>
<calcChain xmlns="http://schemas.openxmlformats.org/spreadsheetml/2006/main">
  <c r="I28" i="4"/>
  <c r="R29" i="1"/>
  <c r="D9" i="3" l="1"/>
  <c r="E9"/>
  <c r="F9"/>
  <c r="G9"/>
  <c r="H9"/>
  <c r="I9"/>
  <c r="J9"/>
  <c r="K9"/>
  <c r="L9"/>
  <c r="C9"/>
  <c r="AR46" i="4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V47" i="1"/>
  <c r="U47"/>
  <c r="T47"/>
  <c r="S47"/>
  <c r="R47"/>
  <c r="Q47"/>
  <c r="P47"/>
  <c r="O47"/>
  <c r="N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47" l="1"/>
</calcChain>
</file>

<file path=xl/sharedStrings.xml><?xml version="1.0" encoding="utf-8"?>
<sst xmlns="http://schemas.openxmlformats.org/spreadsheetml/2006/main" count="555" uniqueCount="104">
  <si>
    <t>Х</t>
  </si>
  <si>
    <t>руб./кв.м</t>
  </si>
  <si>
    <t>руб.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</si>
  <si>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</si>
  <si>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</si>
  <si>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</si>
  <si>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</si>
  <si>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</si>
  <si>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</si>
  <si>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</si>
  <si>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</si>
  <si>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завершение последнего капитального ремонта</t>
  </si>
  <si>
    <t>ввода в эксплуатацию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</si>
  <si>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</si>
  <si>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</si>
  <si>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</si>
  <si>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</si>
  <si>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</si>
  <si>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</si>
  <si>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</si>
  <si>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Количество подъездов</t>
  </si>
  <si>
    <t>Количество этажей</t>
  </si>
  <si>
    <t>Материал стен</t>
  </si>
  <si>
    <t>Год</t>
  </si>
  <si>
    <t>№ п/п</t>
  </si>
  <si>
    <t>куб.м.</t>
  </si>
  <si>
    <t>кв.м.</t>
  </si>
  <si>
    <t>ед.</t>
  </si>
  <si>
    <t>Стоимость капитального ремонта ВСЕГО</t>
  </si>
  <si>
    <t>№ п\п</t>
  </si>
  <si>
    <t>IV квартал</t>
  </si>
  <si>
    <t>III квартал</t>
  </si>
  <si>
    <t>II квартал</t>
  </si>
  <si>
    <t>I квартал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</si>
  <si>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</si>
  <si>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</si>
  <si>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</si>
  <si>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</si>
  <si>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</si>
  <si>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</si>
  <si>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</si>
  <si>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</si>
  <si>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</si>
  <si>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</si>
  <si>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</si>
  <si>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</si>
  <si>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Ремонт внутридомовых инженерных систем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</si>
  <si>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</si>
  <si>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</si>
  <si>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</si>
  <si>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</si>
  <si>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</si>
  <si>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</si>
  <si>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</si>
  <si>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</si>
  <si>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</si>
  <si>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</si>
  <si>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</si>
  <si>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Установка коллективных (общедомовых) приборов учета и узлов управления</t>
  </si>
  <si>
    <t>система электро-
снабжения</t>
  </si>
  <si>
    <t>улица (тип)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</si>
  <si>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</si>
  <si>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</si>
  <si>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</si>
  <si>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</si>
  <si>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</si>
  <si>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</si>
  <si>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Переустройство невентилируемой крыши на вентилируемую крышу</t>
  </si>
  <si>
    <t xml:space="preserve"> Устройство выходов на кровлю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</si>
  <si>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</si>
  <si>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</si>
  <si>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</si>
  <si>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</si>
  <si>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</si>
  <si>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город</t>
  </si>
  <si>
    <t>Обнинск</t>
  </si>
  <si>
    <t>улица</t>
  </si>
  <si>
    <t>Белкинская</t>
  </si>
  <si>
    <t xml:space="preserve"> панел</t>
  </si>
  <si>
    <t>12.2016</t>
  </si>
  <si>
    <t>Звездная</t>
  </si>
  <si>
    <t>кирпич</t>
  </si>
  <si>
    <t>Королева</t>
  </si>
  <si>
    <t>проспект</t>
  </si>
  <si>
    <t>Ленина</t>
  </si>
  <si>
    <t>Маркса</t>
  </si>
  <si>
    <t>Энгельса</t>
  </si>
  <si>
    <t>Б</t>
  </si>
  <si>
    <t>панель</t>
  </si>
  <si>
    <t>Гоголя</t>
  </si>
  <si>
    <t>Горького</t>
  </si>
  <si>
    <t>4/3</t>
  </si>
  <si>
    <t>Аксенова</t>
  </si>
  <si>
    <t>панел</t>
  </si>
  <si>
    <t>Жолио-Кюри</t>
  </si>
  <si>
    <t>Красных Зорь</t>
  </si>
  <si>
    <t>Курчатова</t>
  </si>
  <si>
    <t>А</t>
  </si>
  <si>
    <t>Победы</t>
  </si>
  <si>
    <t>Комарова</t>
  </si>
  <si>
    <t>Итого по МО "Город Обнинск"</t>
  </si>
  <si>
    <r>
      <t xml:space="preserve">Приложение  № 3     
к постановлению  Администрации города Обнинска 
от </t>
    </r>
    <r>
      <rPr>
        <u/>
        <sz val="10"/>
        <color theme="1"/>
        <rFont val="Times New Roman"/>
        <family val="1"/>
        <charset val="204"/>
      </rPr>
      <t>17.09.2015</t>
    </r>
    <r>
      <rPr>
        <sz val="10"/>
        <color theme="1"/>
        <rFont val="Times New Roman"/>
        <family val="1"/>
        <charset val="204"/>
      </rPr>
      <t xml:space="preserve">  № </t>
    </r>
    <r>
      <rPr>
        <u/>
        <sz val="10"/>
        <color theme="1"/>
        <rFont val="Times New Roman"/>
        <family val="1"/>
        <charset val="204"/>
      </rPr>
      <t xml:space="preserve"> 1745-п</t>
    </r>
  </si>
  <si>
    <r>
      <t xml:space="preserve">Приложение  № 2     
к постановлению  Администрации города Обнинска 
от </t>
    </r>
    <r>
      <rPr>
        <u/>
        <sz val="12"/>
        <color theme="1"/>
        <rFont val="Times New Roman"/>
        <family val="1"/>
        <charset val="204"/>
      </rPr>
      <t>17.09.2015</t>
    </r>
    <r>
      <rPr>
        <sz val="12"/>
        <color theme="1"/>
        <rFont val="Times New Roman"/>
        <family val="1"/>
        <charset val="204"/>
      </rPr>
      <t xml:space="preserve">  №  </t>
    </r>
    <r>
      <rPr>
        <u/>
        <sz val="12"/>
        <color theme="1"/>
        <rFont val="Times New Roman"/>
        <family val="1"/>
        <charset val="204"/>
      </rPr>
      <t>1745-п</t>
    </r>
  </si>
  <si>
    <r>
      <t xml:space="preserve">Приложение  № 1     
к постановлению  Администрации города Обнинска 
от </t>
    </r>
    <r>
      <rPr>
        <u/>
        <sz val="11"/>
        <color theme="1"/>
        <rFont val="Times New Roman"/>
        <family val="1"/>
        <charset val="204"/>
      </rPr>
      <t xml:space="preserve">17.09.2015 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 xml:space="preserve"> 1745-п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</si>
</sst>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2" fillId="0" borderId="0"/>
  </cellStyleXfs>
  <cellXfs count="12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left" wrapText="1"/>
    </xf>
    <xf numFmtId="1" fontId="10" fillId="0" borderId="1" xfId="8" applyNumberFormat="1" applyFont="1" applyBorder="1" applyAlignment="1">
      <alignment horizontal="right"/>
    </xf>
    <xf numFmtId="4" fontId="10" fillId="0" borderId="1" xfId="8" applyNumberFormat="1" applyFont="1" applyFill="1" applyBorder="1" applyAlignment="1">
      <alignment horizontal="right" vertical="center"/>
    </xf>
    <xf numFmtId="3" fontId="10" fillId="0" borderId="1" xfId="8" applyNumberFormat="1" applyFont="1" applyBorder="1" applyAlignment="1">
      <alignment horizontal="right"/>
    </xf>
    <xf numFmtId="4" fontId="10" fillId="3" borderId="1" xfId="8" applyNumberFormat="1" applyFont="1" applyFill="1" applyBorder="1" applyAlignment="1">
      <alignment horizontal="right"/>
    </xf>
    <xf numFmtId="14" fontId="10" fillId="0" borderId="1" xfId="8" quotePrefix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/>
    </xf>
    <xf numFmtId="4" fontId="10" fillId="0" borderId="1" xfId="8" applyNumberFormat="1" applyFont="1" applyBorder="1" applyAlignment="1">
      <alignment horizontal="right"/>
    </xf>
    <xf numFmtId="1" fontId="10" fillId="0" borderId="1" xfId="8" applyNumberFormat="1" applyFont="1" applyFill="1" applyBorder="1" applyAlignment="1">
      <alignment horizontal="right" vertical="center"/>
    </xf>
    <xf numFmtId="3" fontId="10" fillId="0" borderId="1" xfId="8" applyNumberFormat="1" applyFont="1" applyFill="1" applyBorder="1" applyAlignment="1">
      <alignment horizontal="right" vertical="center"/>
    </xf>
    <xf numFmtId="0" fontId="10" fillId="3" borderId="1" xfId="1" applyFont="1" applyFill="1" applyBorder="1" applyAlignment="1">
      <alignment horizontal="left" vertical="center" wrapText="1"/>
    </xf>
    <xf numFmtId="4" fontId="10" fillId="0" borderId="0" xfId="8" applyNumberFormat="1" applyFont="1" applyAlignment="1">
      <alignment horizontal="right"/>
    </xf>
    <xf numFmtId="0" fontId="8" fillId="0" borderId="1" xfId="1" applyFont="1" applyFill="1" applyBorder="1" applyAlignment="1">
      <alignment horizontal="center" vertical="center"/>
    </xf>
    <xf numFmtId="1" fontId="13" fillId="0" borderId="6" xfId="8" applyNumberFormat="1" applyFont="1" applyFill="1" applyBorder="1" applyAlignment="1">
      <alignment horizontal="right" vertical="center"/>
    </xf>
    <xf numFmtId="4" fontId="13" fillId="0" borderId="1" xfId="8" applyNumberFormat="1" applyFont="1" applyFill="1" applyBorder="1" applyAlignment="1">
      <alignment horizontal="right" vertical="center"/>
    </xf>
    <xf numFmtId="3" fontId="13" fillId="0" borderId="1" xfId="8" applyNumberFormat="1" applyFont="1" applyFill="1" applyBorder="1" applyAlignment="1">
      <alignment horizontal="right" vertical="center"/>
    </xf>
    <xf numFmtId="4" fontId="13" fillId="0" borderId="1" xfId="8" applyNumberFormat="1" applyFont="1" applyBorder="1" applyAlignment="1">
      <alignment horizontal="right"/>
    </xf>
    <xf numFmtId="14" fontId="13" fillId="0" borderId="1" xfId="8" quotePrefix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" fontId="10" fillId="0" borderId="10" xfId="8" applyNumberFormat="1" applyFont="1" applyBorder="1" applyAlignment="1">
      <alignment horizontal="right" vertical="center"/>
    </xf>
    <xf numFmtId="4" fontId="2" fillId="3" borderId="1" xfId="1" applyNumberFormat="1" applyFont="1" applyFill="1" applyBorder="1" applyAlignment="1">
      <alignment horizontal="right" vertical="center" wrapText="1"/>
    </xf>
    <xf numFmtId="3" fontId="2" fillId="3" borderId="1" xfId="1" applyNumberFormat="1" applyFont="1" applyFill="1" applyBorder="1" applyAlignment="1">
      <alignment horizontal="right" vertical="center" wrapText="1"/>
    </xf>
    <xf numFmtId="4" fontId="7" fillId="3" borderId="1" xfId="1" applyNumberFormat="1" applyFont="1" applyFill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3" borderId="6" xfId="1" applyFont="1" applyFill="1" applyBorder="1" applyAlignment="1">
      <alignment horizontal="left" vertical="center" wrapText="1"/>
    </xf>
    <xf numFmtId="0" fontId="2" fillId="3" borderId="6" xfId="1" applyFont="1" applyFill="1" applyBorder="1" applyAlignment="1">
      <alignment horizontal="center" vertical="center" wrapText="1"/>
    </xf>
    <xf numFmtId="4" fontId="2" fillId="3" borderId="6" xfId="1" applyNumberFormat="1" applyFont="1" applyFill="1" applyBorder="1" applyAlignment="1">
      <alignment horizontal="right" vertical="center" wrapText="1"/>
    </xf>
    <xf numFmtId="3" fontId="2" fillId="3" borderId="6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/>
    </xf>
    <xf numFmtId="3" fontId="2" fillId="3" borderId="6" xfId="1" applyNumberFormat="1" applyFont="1" applyFill="1" applyBorder="1" applyAlignment="1">
      <alignment horizontal="center" vertical="center" wrapText="1"/>
    </xf>
    <xf numFmtId="4" fontId="10" fillId="0" borderId="11" xfId="8" applyNumberFormat="1" applyFont="1" applyBorder="1" applyAlignment="1">
      <alignment horizontal="right" vertical="center"/>
    </xf>
    <xf numFmtId="4" fontId="7" fillId="3" borderId="6" xfId="1" applyNumberFormat="1" applyFont="1" applyFill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10" fillId="0" borderId="1" xfId="8" applyNumberFormat="1" applyFont="1" applyBorder="1" applyAlignment="1">
      <alignment horizontal="right" vertical="center"/>
    </xf>
    <xf numFmtId="4" fontId="13" fillId="0" borderId="1" xfId="8" applyNumberFormat="1" applyFont="1" applyBorder="1" applyAlignment="1">
      <alignment horizontal="right" vertical="center"/>
    </xf>
    <xf numFmtId="3" fontId="13" fillId="0" borderId="1" xfId="8" applyNumberFormat="1" applyFont="1" applyBorder="1" applyAlignment="1">
      <alignment horizontal="right" vertical="center"/>
    </xf>
    <xf numFmtId="4" fontId="10" fillId="3" borderId="10" xfId="8" applyNumberFormat="1" applyFont="1" applyFill="1" applyBorder="1" applyAlignment="1">
      <alignment horizontal="right" vertical="center"/>
    </xf>
    <xf numFmtId="0" fontId="2" fillId="4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4" fontId="10" fillId="4" borderId="1" xfId="8" applyNumberFormat="1" applyFont="1" applyFill="1" applyBorder="1" applyAlignment="1">
      <alignment horizontal="right"/>
    </xf>
    <xf numFmtId="0" fontId="0" fillId="4" borderId="0" xfId="0" applyFill="1"/>
    <xf numFmtId="0" fontId="2" fillId="4" borderId="1" xfId="1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4" fontId="10" fillId="4" borderId="10" xfId="8" applyNumberFormat="1" applyFont="1" applyFill="1" applyBorder="1" applyAlignment="1">
      <alignment horizontal="right" vertical="center"/>
    </xf>
    <xf numFmtId="4" fontId="2" fillId="4" borderId="1" xfId="1" applyNumberFormat="1" applyFont="1" applyFill="1" applyBorder="1" applyAlignment="1">
      <alignment horizontal="right" vertical="center" wrapText="1"/>
    </xf>
    <xf numFmtId="3" fontId="2" fillId="4" borderId="1" xfId="1" applyNumberFormat="1" applyFont="1" applyFill="1" applyBorder="1" applyAlignment="1">
      <alignment horizontal="right" vertical="center" wrapText="1"/>
    </xf>
    <xf numFmtId="4" fontId="7" fillId="4" borderId="1" xfId="1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wrapText="1"/>
    </xf>
    <xf numFmtId="1" fontId="10" fillId="0" borderId="1" xfId="8" applyNumberFormat="1" applyFont="1" applyFill="1" applyBorder="1" applyAlignment="1">
      <alignment horizontal="right"/>
    </xf>
    <xf numFmtId="4" fontId="10" fillId="0" borderId="1" xfId="8" applyNumberFormat="1" applyFont="1" applyFill="1" applyBorder="1" applyAlignment="1">
      <alignment horizontal="right"/>
    </xf>
    <xf numFmtId="3" fontId="10" fillId="0" borderId="1" xfId="8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3" fillId="0" borderId="1" xfId="8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</cellXfs>
  <cellStyles count="9">
    <cellStyle name="Excel Built-in Normal 2" xfId="8"/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Y56"/>
  <sheetViews>
    <sheetView tabSelected="1" view="pageBreakPreview" zoomScaleSheetLayoutView="100" workbookViewId="0">
      <selection activeCell="A57" sqref="A57"/>
    </sheetView>
  </sheetViews>
  <sheetFormatPr defaultRowHeight="15"/>
  <cols>
    <col min="1" max="1" width="5" customWidth="1"/>
    <col min="2" max="2" width="9.42578125" customWidth="1"/>
    <col min="3" max="3" width="16.42578125" customWidth="1"/>
    <col min="4" max="4" width="14.140625" customWidth="1"/>
    <col min="5" max="5" width="18.85546875" customWidth="1"/>
    <col min="6" max="8" width="6.42578125" customWidth="1"/>
    <col min="9" max="10" width="7.28515625" customWidth="1"/>
    <col min="11" max="11" width="13" customWidth="1"/>
    <col min="12" max="13" width="6.28515625" customWidth="1"/>
    <col min="14" max="14" width="10.85546875" customWidth="1"/>
    <col min="15" max="15" width="10.140625" customWidth="1"/>
    <col min="16" max="17" width="10.28515625" customWidth="1"/>
    <col min="18" max="18" width="15.28515625" customWidth="1"/>
    <col min="19" max="19" width="14.140625" customWidth="1"/>
    <col min="20" max="20" width="10" customWidth="1"/>
    <col min="21" max="21" width="15.140625" customWidth="1"/>
    <col min="22" max="22" width="16.42578125" customWidth="1"/>
    <col min="23" max="23" width="13.140625" customWidth="1"/>
    <col min="24" max="24" width="11.42578125" customWidth="1"/>
    <col min="25" max="25" width="13" customWidth="1"/>
  </cols>
  <sheetData>
    <row r="1" spans="1:25" ht="88.5" customHeight="1">
      <c r="O1" s="85" t="s">
        <v>103</v>
      </c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5.75">
      <c r="A2" s="86" t="s">
        <v>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30" customHeight="1">
      <c r="A3" s="87" t="s">
        <v>24</v>
      </c>
      <c r="B3" s="104" t="s">
        <v>64</v>
      </c>
      <c r="C3" s="104"/>
      <c r="D3" s="104"/>
      <c r="E3" s="104"/>
      <c r="F3" s="104"/>
      <c r="G3" s="104"/>
      <c r="H3" s="104"/>
      <c r="I3" s="90" t="s">
        <v>23</v>
      </c>
      <c r="J3" s="91"/>
      <c r="K3" s="92" t="s">
        <v>22</v>
      </c>
      <c r="L3" s="92" t="s">
        <v>21</v>
      </c>
      <c r="M3" s="92" t="s">
        <v>20</v>
      </c>
      <c r="N3" s="95" t="s">
        <v>19</v>
      </c>
      <c r="O3" s="98" t="s">
        <v>18</v>
      </c>
      <c r="P3" s="99"/>
      <c r="Q3" s="95" t="s">
        <v>17</v>
      </c>
      <c r="R3" s="98" t="s">
        <v>16</v>
      </c>
      <c r="S3" s="100"/>
      <c r="T3" s="100"/>
      <c r="U3" s="100"/>
      <c r="V3" s="99"/>
      <c r="W3" s="95" t="s">
        <v>15</v>
      </c>
      <c r="X3" s="95" t="s">
        <v>14</v>
      </c>
      <c r="Y3" s="95" t="s">
        <v>13</v>
      </c>
    </row>
    <row r="4" spans="1:25" ht="15" customHeight="1">
      <c r="A4" s="88"/>
      <c r="B4" s="95" t="s">
        <v>36</v>
      </c>
      <c r="C4" s="95" t="s">
        <v>63</v>
      </c>
      <c r="D4" s="95" t="s">
        <v>60</v>
      </c>
      <c r="E4" s="95" t="s">
        <v>37</v>
      </c>
      <c r="F4" s="95" t="s">
        <v>38</v>
      </c>
      <c r="G4" s="95" t="s">
        <v>39</v>
      </c>
      <c r="H4" s="95" t="s">
        <v>40</v>
      </c>
      <c r="I4" s="95" t="s">
        <v>12</v>
      </c>
      <c r="J4" s="95" t="s">
        <v>11</v>
      </c>
      <c r="K4" s="93"/>
      <c r="L4" s="93"/>
      <c r="M4" s="93"/>
      <c r="N4" s="96"/>
      <c r="O4" s="95" t="s">
        <v>9</v>
      </c>
      <c r="P4" s="95" t="s">
        <v>10</v>
      </c>
      <c r="Q4" s="96"/>
      <c r="R4" s="95" t="s">
        <v>9</v>
      </c>
      <c r="S4" s="98" t="s">
        <v>8</v>
      </c>
      <c r="T4" s="100"/>
      <c r="U4" s="100"/>
      <c r="V4" s="99"/>
      <c r="W4" s="96"/>
      <c r="X4" s="96"/>
      <c r="Y4" s="96"/>
    </row>
    <row r="5" spans="1:25" ht="137.25" customHeight="1">
      <c r="A5" s="88"/>
      <c r="B5" s="96"/>
      <c r="C5" s="96"/>
      <c r="D5" s="96"/>
      <c r="E5" s="96"/>
      <c r="F5" s="96"/>
      <c r="G5" s="96"/>
      <c r="H5" s="96"/>
      <c r="I5" s="96"/>
      <c r="J5" s="96"/>
      <c r="K5" s="93"/>
      <c r="L5" s="93"/>
      <c r="M5" s="93"/>
      <c r="N5" s="97"/>
      <c r="O5" s="97"/>
      <c r="P5" s="97"/>
      <c r="Q5" s="97"/>
      <c r="R5" s="97"/>
      <c r="S5" s="5" t="s">
        <v>73</v>
      </c>
      <c r="T5" s="5" t="s">
        <v>7</v>
      </c>
      <c r="U5" s="5" t="s">
        <v>6</v>
      </c>
      <c r="V5" s="5" t="s">
        <v>5</v>
      </c>
      <c r="W5" s="97"/>
      <c r="X5" s="97"/>
      <c r="Y5" s="96"/>
    </row>
    <row r="6" spans="1:25">
      <c r="A6" s="89"/>
      <c r="B6" s="97"/>
      <c r="C6" s="97"/>
      <c r="D6" s="97"/>
      <c r="E6" s="97"/>
      <c r="F6" s="97"/>
      <c r="G6" s="97"/>
      <c r="H6" s="97"/>
      <c r="I6" s="97"/>
      <c r="J6" s="97"/>
      <c r="K6" s="94"/>
      <c r="L6" s="94"/>
      <c r="M6" s="94"/>
      <c r="N6" s="2" t="s">
        <v>4</v>
      </c>
      <c r="O6" s="2" t="s">
        <v>4</v>
      </c>
      <c r="P6" s="2" t="s">
        <v>4</v>
      </c>
      <c r="Q6" s="2" t="s">
        <v>3</v>
      </c>
      <c r="R6" s="2" t="s">
        <v>2</v>
      </c>
      <c r="S6" s="2" t="s">
        <v>2</v>
      </c>
      <c r="T6" s="2" t="s">
        <v>2</v>
      </c>
      <c r="U6" s="2" t="s">
        <v>2</v>
      </c>
      <c r="V6" s="2" t="s">
        <v>2</v>
      </c>
      <c r="W6" s="2" t="s">
        <v>1</v>
      </c>
      <c r="X6" s="2" t="s">
        <v>1</v>
      </c>
      <c r="Y6" s="97"/>
    </row>
    <row r="7" spans="1: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  <c r="X7" s="1">
        <v>24</v>
      </c>
      <c r="Y7" s="1">
        <v>25</v>
      </c>
    </row>
    <row r="8" spans="1:25">
      <c r="A8" s="20">
        <v>1</v>
      </c>
      <c r="B8" s="21" t="s">
        <v>74</v>
      </c>
      <c r="C8" s="21" t="s">
        <v>75</v>
      </c>
      <c r="D8" s="21" t="s">
        <v>76</v>
      </c>
      <c r="E8" s="21" t="s">
        <v>77</v>
      </c>
      <c r="F8" s="21">
        <v>43</v>
      </c>
      <c r="G8" s="21"/>
      <c r="H8" s="21"/>
      <c r="I8" s="22">
        <v>1987</v>
      </c>
      <c r="J8" s="22"/>
      <c r="K8" s="23" t="s">
        <v>78</v>
      </c>
      <c r="L8" s="24">
        <v>9</v>
      </c>
      <c r="M8" s="24">
        <v>1</v>
      </c>
      <c r="N8" s="25">
        <v>6558.3</v>
      </c>
      <c r="O8" s="25">
        <v>5469</v>
      </c>
      <c r="P8" s="25">
        <v>4681.6000000000004</v>
      </c>
      <c r="Q8" s="26">
        <v>312</v>
      </c>
      <c r="R8" s="27">
        <v>1620000</v>
      </c>
      <c r="S8" s="27">
        <v>0</v>
      </c>
      <c r="T8" s="27">
        <v>0</v>
      </c>
      <c r="U8" s="27">
        <v>0</v>
      </c>
      <c r="V8" s="27">
        <v>1620000</v>
      </c>
      <c r="W8" s="27">
        <f t="shared" ref="W8:W47" si="0">R8/O8</f>
        <v>296.21503017004937</v>
      </c>
      <c r="X8" s="27">
        <v>11424</v>
      </c>
      <c r="Y8" s="28" t="s">
        <v>79</v>
      </c>
    </row>
    <row r="9" spans="1:25">
      <c r="A9" s="20">
        <v>2</v>
      </c>
      <c r="B9" s="21" t="s">
        <v>74</v>
      </c>
      <c r="C9" s="21" t="s">
        <v>75</v>
      </c>
      <c r="D9" s="21" t="s">
        <v>76</v>
      </c>
      <c r="E9" s="21" t="s">
        <v>77</v>
      </c>
      <c r="F9" s="21">
        <v>45</v>
      </c>
      <c r="G9" s="21"/>
      <c r="H9" s="21"/>
      <c r="I9" s="22">
        <v>1987</v>
      </c>
      <c r="J9" s="22"/>
      <c r="K9" s="29" t="s">
        <v>78</v>
      </c>
      <c r="L9" s="24">
        <v>9</v>
      </c>
      <c r="M9" s="24">
        <v>1</v>
      </c>
      <c r="N9" s="25">
        <v>6527.6</v>
      </c>
      <c r="O9" s="25">
        <v>5443.5</v>
      </c>
      <c r="P9" s="25">
        <v>4625.3999999999996</v>
      </c>
      <c r="Q9" s="26">
        <v>328</v>
      </c>
      <c r="R9" s="30">
        <v>1620000</v>
      </c>
      <c r="S9" s="30">
        <v>0</v>
      </c>
      <c r="T9" s="30">
        <v>0</v>
      </c>
      <c r="U9" s="30">
        <v>0</v>
      </c>
      <c r="V9" s="30">
        <v>1620000</v>
      </c>
      <c r="W9" s="27">
        <f t="shared" si="0"/>
        <v>297.60264535684763</v>
      </c>
      <c r="X9" s="30">
        <v>11424</v>
      </c>
      <c r="Y9" s="28" t="s">
        <v>79</v>
      </c>
    </row>
    <row r="10" spans="1:25">
      <c r="A10" s="20">
        <v>3</v>
      </c>
      <c r="B10" s="21" t="s">
        <v>74</v>
      </c>
      <c r="C10" s="21" t="s">
        <v>75</v>
      </c>
      <c r="D10" s="21" t="s">
        <v>76</v>
      </c>
      <c r="E10" s="21" t="s">
        <v>77</v>
      </c>
      <c r="F10" s="21">
        <v>47</v>
      </c>
      <c r="G10" s="21"/>
      <c r="H10" s="21"/>
      <c r="I10" s="22">
        <v>1987</v>
      </c>
      <c r="J10" s="22"/>
      <c r="K10" s="29" t="s">
        <v>78</v>
      </c>
      <c r="L10" s="31">
        <v>9</v>
      </c>
      <c r="M10" s="31">
        <v>1</v>
      </c>
      <c r="N10" s="30">
        <v>6579.3</v>
      </c>
      <c r="O10" s="30">
        <v>5477.1</v>
      </c>
      <c r="P10" s="30">
        <v>4653.2</v>
      </c>
      <c r="Q10" s="32">
        <v>335</v>
      </c>
      <c r="R10" s="27">
        <v>1620000</v>
      </c>
      <c r="S10" s="27">
        <v>0</v>
      </c>
      <c r="T10" s="27">
        <v>0</v>
      </c>
      <c r="U10" s="27">
        <v>0</v>
      </c>
      <c r="V10" s="27">
        <v>1620000</v>
      </c>
      <c r="W10" s="27">
        <f t="shared" si="0"/>
        <v>295.77696226105053</v>
      </c>
      <c r="X10" s="27">
        <v>11424</v>
      </c>
      <c r="Y10" s="28" t="s">
        <v>79</v>
      </c>
    </row>
    <row r="11" spans="1:25">
      <c r="A11" s="20">
        <v>4</v>
      </c>
      <c r="B11" s="21" t="s">
        <v>74</v>
      </c>
      <c r="C11" s="21" t="s">
        <v>75</v>
      </c>
      <c r="D11" s="21" t="s">
        <v>76</v>
      </c>
      <c r="E11" s="21" t="s">
        <v>80</v>
      </c>
      <c r="F11" s="21">
        <v>7</v>
      </c>
      <c r="G11" s="21"/>
      <c r="H11" s="21"/>
      <c r="I11" s="22">
        <v>1975</v>
      </c>
      <c r="J11" s="22"/>
      <c r="K11" s="23" t="s">
        <v>81</v>
      </c>
      <c r="L11" s="24">
        <v>9</v>
      </c>
      <c r="M11" s="24">
        <v>1</v>
      </c>
      <c r="N11" s="27">
        <v>2195.1999999999998</v>
      </c>
      <c r="O11" s="27">
        <v>1954.6</v>
      </c>
      <c r="P11" s="27">
        <v>1861.2</v>
      </c>
      <c r="Q11" s="26">
        <v>88</v>
      </c>
      <c r="R11" s="27">
        <v>1680000</v>
      </c>
      <c r="S11" s="27">
        <v>0</v>
      </c>
      <c r="T11" s="27">
        <v>0</v>
      </c>
      <c r="U11" s="27">
        <v>0</v>
      </c>
      <c r="V11" s="27">
        <v>1680000</v>
      </c>
      <c r="W11" s="27">
        <f t="shared" si="0"/>
        <v>859.510897370306</v>
      </c>
      <c r="X11" s="27">
        <v>11424</v>
      </c>
      <c r="Y11" s="28" t="s">
        <v>79</v>
      </c>
    </row>
    <row r="12" spans="1:25">
      <c r="A12" s="20">
        <v>5</v>
      </c>
      <c r="B12" s="21" t="s">
        <v>74</v>
      </c>
      <c r="C12" s="21" t="s">
        <v>75</v>
      </c>
      <c r="D12" s="21" t="s">
        <v>76</v>
      </c>
      <c r="E12" s="21" t="s">
        <v>80</v>
      </c>
      <c r="F12" s="21">
        <v>9</v>
      </c>
      <c r="G12" s="21"/>
      <c r="H12" s="33"/>
      <c r="I12" s="22">
        <v>1976</v>
      </c>
      <c r="J12" s="22"/>
      <c r="K12" s="29" t="s">
        <v>81</v>
      </c>
      <c r="L12" s="24">
        <v>9</v>
      </c>
      <c r="M12" s="24">
        <v>1</v>
      </c>
      <c r="N12" s="30">
        <v>2246.9</v>
      </c>
      <c r="O12" s="30">
        <v>2003.8</v>
      </c>
      <c r="P12" s="30">
        <v>1866.3</v>
      </c>
      <c r="Q12" s="26">
        <v>91</v>
      </c>
      <c r="R12" s="30">
        <v>1680000</v>
      </c>
      <c r="S12" s="30">
        <v>0</v>
      </c>
      <c r="T12" s="30">
        <v>0</v>
      </c>
      <c r="U12" s="30">
        <v>0</v>
      </c>
      <c r="V12" s="30">
        <v>1680000</v>
      </c>
      <c r="W12" s="27">
        <f t="shared" si="0"/>
        <v>838.40702664936623</v>
      </c>
      <c r="X12" s="30">
        <v>11424</v>
      </c>
      <c r="Y12" s="28" t="s">
        <v>79</v>
      </c>
    </row>
    <row r="13" spans="1:25">
      <c r="A13" s="20">
        <v>6</v>
      </c>
      <c r="B13" s="21" t="s">
        <v>74</v>
      </c>
      <c r="C13" s="21" t="s">
        <v>75</v>
      </c>
      <c r="D13" s="21" t="s">
        <v>76</v>
      </c>
      <c r="E13" s="21" t="s">
        <v>80</v>
      </c>
      <c r="F13" s="21">
        <v>11</v>
      </c>
      <c r="G13" s="21"/>
      <c r="H13" s="21"/>
      <c r="I13" s="22">
        <v>1975</v>
      </c>
      <c r="J13" s="22"/>
      <c r="K13" s="23" t="s">
        <v>81</v>
      </c>
      <c r="L13" s="31">
        <v>9</v>
      </c>
      <c r="M13" s="31">
        <v>1</v>
      </c>
      <c r="N13" s="25">
        <v>2220.6999999999998</v>
      </c>
      <c r="O13" s="25">
        <v>1974.3</v>
      </c>
      <c r="P13" s="30">
        <v>1856.2</v>
      </c>
      <c r="Q13" s="32">
        <v>95</v>
      </c>
      <c r="R13" s="30">
        <v>1680000</v>
      </c>
      <c r="S13" s="30">
        <v>0</v>
      </c>
      <c r="T13" s="30">
        <v>0</v>
      </c>
      <c r="U13" s="30">
        <v>0</v>
      </c>
      <c r="V13" s="30">
        <v>1680000</v>
      </c>
      <c r="W13" s="27">
        <f t="shared" si="0"/>
        <v>850.93450843336882</v>
      </c>
      <c r="X13" s="30">
        <v>11424</v>
      </c>
      <c r="Y13" s="28" t="s">
        <v>79</v>
      </c>
    </row>
    <row r="14" spans="1:25">
      <c r="A14" s="20">
        <v>7</v>
      </c>
      <c r="B14" s="21" t="s">
        <v>74</v>
      </c>
      <c r="C14" s="21" t="s">
        <v>75</v>
      </c>
      <c r="D14" s="21" t="s">
        <v>76</v>
      </c>
      <c r="E14" s="21" t="s">
        <v>82</v>
      </c>
      <c r="F14" s="21">
        <v>18</v>
      </c>
      <c r="G14" s="21"/>
      <c r="H14" s="21"/>
      <c r="I14" s="22">
        <v>1974</v>
      </c>
      <c r="J14" s="22"/>
      <c r="K14" s="23" t="s">
        <v>81</v>
      </c>
      <c r="L14" s="24">
        <v>5</v>
      </c>
      <c r="M14" s="24">
        <v>6</v>
      </c>
      <c r="N14" s="30">
        <v>4617.8</v>
      </c>
      <c r="O14" s="30">
        <v>4148.7</v>
      </c>
      <c r="P14" s="30">
        <v>4054.4</v>
      </c>
      <c r="Q14" s="26">
        <v>191</v>
      </c>
      <c r="R14" s="27">
        <v>375000</v>
      </c>
      <c r="S14" s="27">
        <v>0</v>
      </c>
      <c r="T14" s="27">
        <v>0</v>
      </c>
      <c r="U14" s="27">
        <v>0</v>
      </c>
      <c r="V14" s="27">
        <v>375000</v>
      </c>
      <c r="W14" s="27">
        <f t="shared" si="0"/>
        <v>90.389760647913803</v>
      </c>
      <c r="X14" s="27">
        <v>11424</v>
      </c>
      <c r="Y14" s="28" t="s">
        <v>79</v>
      </c>
    </row>
    <row r="15" spans="1:25">
      <c r="A15" s="20">
        <v>8</v>
      </c>
      <c r="B15" s="21" t="s">
        <v>74</v>
      </c>
      <c r="C15" s="21" t="s">
        <v>75</v>
      </c>
      <c r="D15" s="21" t="s">
        <v>83</v>
      </c>
      <c r="E15" s="21" t="s">
        <v>84</v>
      </c>
      <c r="F15" s="21">
        <v>184</v>
      </c>
      <c r="G15" s="21"/>
      <c r="H15" s="21"/>
      <c r="I15" s="22">
        <v>1987</v>
      </c>
      <c r="J15" s="22"/>
      <c r="K15" s="23" t="s">
        <v>81</v>
      </c>
      <c r="L15" s="24">
        <v>12</v>
      </c>
      <c r="M15" s="24">
        <v>1</v>
      </c>
      <c r="N15" s="30">
        <v>4783.3999999999996</v>
      </c>
      <c r="O15" s="30">
        <v>3931.7</v>
      </c>
      <c r="P15" s="25">
        <v>3626.3</v>
      </c>
      <c r="Q15" s="26">
        <v>166</v>
      </c>
      <c r="R15" s="27">
        <v>4080000</v>
      </c>
      <c r="S15" s="27">
        <v>0</v>
      </c>
      <c r="T15" s="27">
        <v>0</v>
      </c>
      <c r="U15" s="27">
        <v>0</v>
      </c>
      <c r="V15" s="27">
        <v>4080000</v>
      </c>
      <c r="W15" s="27">
        <f t="shared" si="0"/>
        <v>1037.7190528270214</v>
      </c>
      <c r="X15" s="27">
        <v>11424</v>
      </c>
      <c r="Y15" s="28" t="s">
        <v>79</v>
      </c>
    </row>
    <row r="16" spans="1:25">
      <c r="A16" s="20">
        <v>9</v>
      </c>
      <c r="B16" s="21" t="s">
        <v>74</v>
      </c>
      <c r="C16" s="21" t="s">
        <v>75</v>
      </c>
      <c r="D16" s="21" t="s">
        <v>83</v>
      </c>
      <c r="E16" s="21" t="s">
        <v>84</v>
      </c>
      <c r="F16" s="21">
        <v>186</v>
      </c>
      <c r="G16" s="21"/>
      <c r="H16" s="21"/>
      <c r="I16" s="22">
        <v>1987</v>
      </c>
      <c r="J16" s="22"/>
      <c r="K16" s="29" t="s">
        <v>81</v>
      </c>
      <c r="L16" s="24">
        <v>12</v>
      </c>
      <c r="M16" s="24">
        <v>1</v>
      </c>
      <c r="N16" s="30">
        <v>4756.8</v>
      </c>
      <c r="O16" s="30">
        <v>3933.5</v>
      </c>
      <c r="P16" s="25">
        <v>3492.3</v>
      </c>
      <c r="Q16" s="26">
        <v>176</v>
      </c>
      <c r="R16" s="30">
        <v>4080000</v>
      </c>
      <c r="S16" s="30">
        <v>0</v>
      </c>
      <c r="T16" s="30">
        <v>0</v>
      </c>
      <c r="U16" s="30">
        <v>0</v>
      </c>
      <c r="V16" s="30">
        <v>4080000</v>
      </c>
      <c r="W16" s="27">
        <f t="shared" si="0"/>
        <v>1037.2441845684505</v>
      </c>
      <c r="X16" s="30">
        <v>11424</v>
      </c>
      <c r="Y16" s="28" t="s">
        <v>79</v>
      </c>
    </row>
    <row r="17" spans="1:25">
      <c r="A17" s="20">
        <v>10</v>
      </c>
      <c r="B17" s="21" t="s">
        <v>74</v>
      </c>
      <c r="C17" s="21" t="s">
        <v>75</v>
      </c>
      <c r="D17" s="21" t="s">
        <v>83</v>
      </c>
      <c r="E17" s="21" t="s">
        <v>85</v>
      </c>
      <c r="F17" s="21">
        <v>48</v>
      </c>
      <c r="G17" s="21"/>
      <c r="H17" s="21"/>
      <c r="I17" s="22">
        <v>1977</v>
      </c>
      <c r="J17" s="22"/>
      <c r="K17" s="29" t="s">
        <v>81</v>
      </c>
      <c r="L17" s="31">
        <v>12</v>
      </c>
      <c r="M17" s="31">
        <v>1</v>
      </c>
      <c r="N17" s="25">
        <v>4581.1000000000004</v>
      </c>
      <c r="O17" s="25">
        <v>3891.6</v>
      </c>
      <c r="P17" s="30">
        <v>3579.6</v>
      </c>
      <c r="Q17" s="32">
        <v>186</v>
      </c>
      <c r="R17" s="27">
        <v>4080000</v>
      </c>
      <c r="S17" s="27">
        <v>0</v>
      </c>
      <c r="T17" s="27">
        <v>0</v>
      </c>
      <c r="U17" s="27">
        <v>0</v>
      </c>
      <c r="V17" s="27">
        <v>4080000</v>
      </c>
      <c r="W17" s="27">
        <f t="shared" si="0"/>
        <v>1048.4119642306507</v>
      </c>
      <c r="X17" s="27">
        <v>11424</v>
      </c>
      <c r="Y17" s="28" t="s">
        <v>79</v>
      </c>
    </row>
    <row r="18" spans="1:25">
      <c r="A18" s="20">
        <v>11</v>
      </c>
      <c r="B18" s="21" t="s">
        <v>74</v>
      </c>
      <c r="C18" s="21" t="s">
        <v>75</v>
      </c>
      <c r="D18" s="21" t="s">
        <v>83</v>
      </c>
      <c r="E18" s="21" t="s">
        <v>85</v>
      </c>
      <c r="F18" s="21">
        <v>82</v>
      </c>
      <c r="G18" s="21"/>
      <c r="H18" s="21"/>
      <c r="I18" s="22">
        <v>1981</v>
      </c>
      <c r="J18" s="22"/>
      <c r="K18" s="23" t="s">
        <v>81</v>
      </c>
      <c r="L18" s="24">
        <v>12</v>
      </c>
      <c r="M18" s="24">
        <v>1</v>
      </c>
      <c r="N18" s="30">
        <v>5255.4</v>
      </c>
      <c r="O18" s="30">
        <v>4417</v>
      </c>
      <c r="P18" s="27">
        <v>3860.2</v>
      </c>
      <c r="Q18" s="26">
        <v>193</v>
      </c>
      <c r="R18" s="27">
        <v>2040000</v>
      </c>
      <c r="S18" s="27">
        <v>0</v>
      </c>
      <c r="T18" s="27">
        <v>0</v>
      </c>
      <c r="U18" s="27">
        <v>0</v>
      </c>
      <c r="V18" s="27">
        <v>2040000</v>
      </c>
      <c r="W18" s="27">
        <f t="shared" si="0"/>
        <v>461.85193570296582</v>
      </c>
      <c r="X18" s="27">
        <v>11424</v>
      </c>
      <c r="Y18" s="28" t="s">
        <v>79</v>
      </c>
    </row>
    <row r="19" spans="1:25">
      <c r="A19" s="20">
        <v>12</v>
      </c>
      <c r="B19" s="21" t="s">
        <v>74</v>
      </c>
      <c r="C19" s="21" t="s">
        <v>75</v>
      </c>
      <c r="D19" s="21" t="s">
        <v>76</v>
      </c>
      <c r="E19" s="21" t="s">
        <v>86</v>
      </c>
      <c r="F19" s="21">
        <v>15</v>
      </c>
      <c r="G19" s="21"/>
      <c r="H19" s="33" t="s">
        <v>87</v>
      </c>
      <c r="I19" s="22">
        <v>1972</v>
      </c>
      <c r="J19" s="22"/>
      <c r="K19" s="29" t="s">
        <v>81</v>
      </c>
      <c r="L19" s="24">
        <v>5</v>
      </c>
      <c r="M19" s="24">
        <v>6</v>
      </c>
      <c r="N19" s="30">
        <v>5725.1</v>
      </c>
      <c r="O19" s="34">
        <v>5295.8</v>
      </c>
      <c r="P19" s="30">
        <v>4726.6000000000004</v>
      </c>
      <c r="Q19" s="26">
        <v>280</v>
      </c>
      <c r="R19" s="30">
        <v>305000</v>
      </c>
      <c r="S19" s="30">
        <v>0</v>
      </c>
      <c r="T19" s="30">
        <v>0</v>
      </c>
      <c r="U19" s="30">
        <v>0</v>
      </c>
      <c r="V19" s="30">
        <v>305000</v>
      </c>
      <c r="W19" s="27">
        <f t="shared" si="0"/>
        <v>57.592809396125226</v>
      </c>
      <c r="X19" s="30">
        <v>11424</v>
      </c>
      <c r="Y19" s="28" t="s">
        <v>79</v>
      </c>
    </row>
    <row r="20" spans="1:25">
      <c r="A20" s="20">
        <v>13</v>
      </c>
      <c r="B20" s="21" t="s">
        <v>74</v>
      </c>
      <c r="C20" s="21" t="s">
        <v>75</v>
      </c>
      <c r="D20" s="21" t="s">
        <v>76</v>
      </c>
      <c r="E20" s="21" t="s">
        <v>86</v>
      </c>
      <c r="F20" s="21">
        <v>17</v>
      </c>
      <c r="G20" s="21"/>
      <c r="H20" s="21" t="s">
        <v>87</v>
      </c>
      <c r="I20" s="22">
        <v>1973</v>
      </c>
      <c r="J20" s="22"/>
      <c r="K20" s="23" t="s">
        <v>81</v>
      </c>
      <c r="L20" s="31">
        <v>5</v>
      </c>
      <c r="M20" s="31">
        <v>6</v>
      </c>
      <c r="N20" s="25">
        <v>5730.6</v>
      </c>
      <c r="O20" s="25">
        <v>5298.6</v>
      </c>
      <c r="P20" s="30">
        <v>5055.7</v>
      </c>
      <c r="Q20" s="32">
        <v>237</v>
      </c>
      <c r="R20" s="30">
        <v>270000</v>
      </c>
      <c r="S20" s="30">
        <v>0</v>
      </c>
      <c r="T20" s="30">
        <v>0</v>
      </c>
      <c r="U20" s="30">
        <v>0</v>
      </c>
      <c r="V20" s="30">
        <v>270000</v>
      </c>
      <c r="W20" s="27">
        <f t="shared" si="0"/>
        <v>50.956856528139504</v>
      </c>
      <c r="X20" s="30">
        <v>11424</v>
      </c>
      <c r="Y20" s="28" t="s">
        <v>79</v>
      </c>
    </row>
    <row r="21" spans="1:25">
      <c r="A21" s="20">
        <v>14</v>
      </c>
      <c r="B21" s="21" t="s">
        <v>74</v>
      </c>
      <c r="C21" s="21" t="s">
        <v>75</v>
      </c>
      <c r="D21" s="21" t="s">
        <v>76</v>
      </c>
      <c r="E21" s="21" t="s">
        <v>86</v>
      </c>
      <c r="F21" s="21">
        <v>34</v>
      </c>
      <c r="G21" s="21"/>
      <c r="H21" s="21"/>
      <c r="I21" s="22">
        <v>1979</v>
      </c>
      <c r="J21" s="22"/>
      <c r="K21" s="23" t="s">
        <v>81</v>
      </c>
      <c r="L21" s="24">
        <v>9</v>
      </c>
      <c r="M21" s="24">
        <v>5</v>
      </c>
      <c r="N21" s="30">
        <v>11687.7</v>
      </c>
      <c r="O21" s="30">
        <v>9988</v>
      </c>
      <c r="P21" s="30">
        <v>9128.1</v>
      </c>
      <c r="Q21" s="26">
        <v>382</v>
      </c>
      <c r="R21" s="27">
        <v>559956</v>
      </c>
      <c r="S21" s="27">
        <v>0</v>
      </c>
      <c r="T21" s="27">
        <v>0</v>
      </c>
      <c r="U21" s="27">
        <v>0</v>
      </c>
      <c r="V21" s="27">
        <v>559956</v>
      </c>
      <c r="W21" s="27">
        <f t="shared" si="0"/>
        <v>56.062875450540652</v>
      </c>
      <c r="X21" s="27">
        <v>11424</v>
      </c>
      <c r="Y21" s="28" t="s">
        <v>79</v>
      </c>
    </row>
    <row r="22" spans="1:25">
      <c r="A22" s="20">
        <v>15</v>
      </c>
      <c r="B22" s="21" t="s">
        <v>74</v>
      </c>
      <c r="C22" s="21" t="s">
        <v>75</v>
      </c>
      <c r="D22" s="21" t="s">
        <v>83</v>
      </c>
      <c r="E22" s="21" t="s">
        <v>85</v>
      </c>
      <c r="F22" s="21">
        <v>102</v>
      </c>
      <c r="G22" s="21"/>
      <c r="H22" s="21"/>
      <c r="I22" s="22">
        <v>1983</v>
      </c>
      <c r="J22" s="22"/>
      <c r="K22" s="23" t="s">
        <v>81</v>
      </c>
      <c r="L22" s="24">
        <v>9</v>
      </c>
      <c r="M22" s="24">
        <v>8</v>
      </c>
      <c r="N22" s="30">
        <v>18328.099999999999</v>
      </c>
      <c r="O22" s="30">
        <v>15804</v>
      </c>
      <c r="P22" s="25">
        <v>14106.9</v>
      </c>
      <c r="Q22" s="26">
        <v>812</v>
      </c>
      <c r="R22" s="27">
        <v>11760000</v>
      </c>
      <c r="S22" s="27">
        <v>0</v>
      </c>
      <c r="T22" s="27">
        <v>0</v>
      </c>
      <c r="U22" s="27">
        <v>0</v>
      </c>
      <c r="V22" s="27">
        <v>11760000</v>
      </c>
      <c r="W22" s="27">
        <f t="shared" si="0"/>
        <v>744.11541381928623</v>
      </c>
      <c r="X22" s="27">
        <v>11424</v>
      </c>
      <c r="Y22" s="28" t="s">
        <v>79</v>
      </c>
    </row>
    <row r="23" spans="1:25">
      <c r="A23" s="20">
        <v>16</v>
      </c>
      <c r="B23" s="21" t="s">
        <v>74</v>
      </c>
      <c r="C23" s="21" t="s">
        <v>75</v>
      </c>
      <c r="D23" s="21" t="s">
        <v>83</v>
      </c>
      <c r="E23" s="21" t="s">
        <v>85</v>
      </c>
      <c r="F23" s="21">
        <v>88</v>
      </c>
      <c r="G23" s="21"/>
      <c r="H23" s="21"/>
      <c r="I23" s="22">
        <v>1981</v>
      </c>
      <c r="J23" s="22"/>
      <c r="K23" s="29" t="s">
        <v>81</v>
      </c>
      <c r="L23" s="24">
        <v>9</v>
      </c>
      <c r="M23" s="24">
        <v>8</v>
      </c>
      <c r="N23" s="30">
        <v>18115.099999999999</v>
      </c>
      <c r="O23" s="30">
        <v>15660.2</v>
      </c>
      <c r="P23" s="25">
        <v>13588.7</v>
      </c>
      <c r="Q23" s="26">
        <v>750</v>
      </c>
      <c r="R23" s="30">
        <v>13440000</v>
      </c>
      <c r="S23" s="30">
        <v>0</v>
      </c>
      <c r="T23" s="30">
        <v>0</v>
      </c>
      <c r="U23" s="30">
        <v>0</v>
      </c>
      <c r="V23" s="30">
        <v>13440000</v>
      </c>
      <c r="W23" s="27">
        <f t="shared" si="0"/>
        <v>858.22658714448085</v>
      </c>
      <c r="X23" s="30">
        <v>11424</v>
      </c>
      <c r="Y23" s="28" t="s">
        <v>79</v>
      </c>
    </row>
    <row r="24" spans="1:25">
      <c r="A24" s="20">
        <v>17</v>
      </c>
      <c r="B24" s="21" t="s">
        <v>74</v>
      </c>
      <c r="C24" s="21" t="s">
        <v>75</v>
      </c>
      <c r="D24" s="21" t="s">
        <v>83</v>
      </c>
      <c r="E24" s="21" t="s">
        <v>85</v>
      </c>
      <c r="F24" s="21">
        <v>104</v>
      </c>
      <c r="G24" s="21"/>
      <c r="H24" s="21"/>
      <c r="I24" s="22">
        <v>1981</v>
      </c>
      <c r="J24" s="22"/>
      <c r="K24" s="29" t="s">
        <v>88</v>
      </c>
      <c r="L24" s="31">
        <v>9</v>
      </c>
      <c r="M24" s="31">
        <v>3</v>
      </c>
      <c r="N24" s="25">
        <v>6584.8</v>
      </c>
      <c r="O24" s="25">
        <v>5620</v>
      </c>
      <c r="P24" s="30">
        <v>791</v>
      </c>
      <c r="Q24" s="32">
        <v>290</v>
      </c>
      <c r="R24" s="27">
        <v>5040000</v>
      </c>
      <c r="S24" s="27">
        <v>0</v>
      </c>
      <c r="T24" s="27">
        <v>0</v>
      </c>
      <c r="U24" s="27">
        <v>0</v>
      </c>
      <c r="V24" s="27">
        <v>5040000</v>
      </c>
      <c r="W24" s="27">
        <f t="shared" si="0"/>
        <v>896.79715302491104</v>
      </c>
      <c r="X24" s="27">
        <v>11424</v>
      </c>
      <c r="Y24" s="28" t="s">
        <v>79</v>
      </c>
    </row>
    <row r="25" spans="1:25">
      <c r="A25" s="20">
        <v>18</v>
      </c>
      <c r="B25" s="21" t="s">
        <v>74</v>
      </c>
      <c r="C25" s="21" t="s">
        <v>75</v>
      </c>
      <c r="D25" s="21" t="s">
        <v>76</v>
      </c>
      <c r="E25" s="21" t="s">
        <v>86</v>
      </c>
      <c r="F25" s="21">
        <v>20</v>
      </c>
      <c r="G25" s="21"/>
      <c r="H25" s="21"/>
      <c r="I25" s="22">
        <v>1981</v>
      </c>
      <c r="J25" s="22"/>
      <c r="K25" s="23" t="s">
        <v>81</v>
      </c>
      <c r="L25" s="24">
        <v>12</v>
      </c>
      <c r="M25" s="24">
        <v>1</v>
      </c>
      <c r="N25" s="30">
        <v>4697.6000000000004</v>
      </c>
      <c r="O25" s="30">
        <v>3882.4</v>
      </c>
      <c r="P25" s="27">
        <v>473.5</v>
      </c>
      <c r="Q25" s="26">
        <v>190</v>
      </c>
      <c r="R25" s="27">
        <v>4080000</v>
      </c>
      <c r="S25" s="27">
        <v>0</v>
      </c>
      <c r="T25" s="27">
        <v>0</v>
      </c>
      <c r="U25" s="27">
        <v>0</v>
      </c>
      <c r="V25" s="27">
        <v>4080000</v>
      </c>
      <c r="W25" s="27">
        <f t="shared" si="0"/>
        <v>1050.8963527714816</v>
      </c>
      <c r="X25" s="27">
        <v>11424</v>
      </c>
      <c r="Y25" s="28" t="s">
        <v>79</v>
      </c>
    </row>
    <row r="26" spans="1:25">
      <c r="A26" s="20">
        <v>19</v>
      </c>
      <c r="B26" s="21" t="s">
        <v>74</v>
      </c>
      <c r="C26" s="21" t="s">
        <v>75</v>
      </c>
      <c r="D26" s="21" t="s">
        <v>76</v>
      </c>
      <c r="E26" s="21" t="s">
        <v>89</v>
      </c>
      <c r="F26" s="21">
        <v>4</v>
      </c>
      <c r="G26" s="21"/>
      <c r="H26" s="33"/>
      <c r="I26" s="22">
        <v>1954</v>
      </c>
      <c r="J26" s="22"/>
      <c r="K26" s="29" t="s">
        <v>81</v>
      </c>
      <c r="L26" s="24">
        <v>3</v>
      </c>
      <c r="M26" s="24">
        <v>4</v>
      </c>
      <c r="N26" s="30">
        <v>2295.6999999999998</v>
      </c>
      <c r="O26" s="34">
        <v>2031.4</v>
      </c>
      <c r="P26" s="30">
        <v>143</v>
      </c>
      <c r="Q26" s="26">
        <v>64</v>
      </c>
      <c r="R26" s="30">
        <v>2537516</v>
      </c>
      <c r="S26" s="30">
        <v>0</v>
      </c>
      <c r="T26" s="30">
        <v>0</v>
      </c>
      <c r="U26" s="30">
        <v>0</v>
      </c>
      <c r="V26" s="30">
        <v>2537516</v>
      </c>
      <c r="W26" s="27">
        <f t="shared" si="0"/>
        <v>1249.1464014965047</v>
      </c>
      <c r="X26" s="30">
        <v>11424</v>
      </c>
      <c r="Y26" s="28" t="s">
        <v>79</v>
      </c>
    </row>
    <row r="27" spans="1:25">
      <c r="A27" s="20">
        <v>20</v>
      </c>
      <c r="B27" s="21" t="s">
        <v>74</v>
      </c>
      <c r="C27" s="21" t="s">
        <v>75</v>
      </c>
      <c r="D27" s="21" t="s">
        <v>83</v>
      </c>
      <c r="E27" s="21" t="s">
        <v>85</v>
      </c>
      <c r="F27" s="21">
        <v>90</v>
      </c>
      <c r="G27" s="21"/>
      <c r="H27" s="21"/>
      <c r="I27" s="22">
        <v>1980</v>
      </c>
      <c r="J27" s="22"/>
      <c r="K27" s="23" t="s">
        <v>88</v>
      </c>
      <c r="L27" s="31">
        <v>9</v>
      </c>
      <c r="M27" s="31">
        <v>3</v>
      </c>
      <c r="N27" s="25">
        <v>6510.5</v>
      </c>
      <c r="O27" s="25">
        <v>5585.1</v>
      </c>
      <c r="P27" s="30">
        <v>5045.8</v>
      </c>
      <c r="Q27" s="32">
        <v>246</v>
      </c>
      <c r="R27" s="30">
        <v>5040000</v>
      </c>
      <c r="S27" s="30">
        <v>0</v>
      </c>
      <c r="T27" s="30">
        <v>0</v>
      </c>
      <c r="U27" s="30">
        <v>0</v>
      </c>
      <c r="V27" s="30">
        <v>5040000</v>
      </c>
      <c r="W27" s="27">
        <f t="shared" si="0"/>
        <v>902.40103131546425</v>
      </c>
      <c r="X27" s="30">
        <v>11424</v>
      </c>
      <c r="Y27" s="28" t="s">
        <v>79</v>
      </c>
    </row>
    <row r="28" spans="1:25">
      <c r="A28" s="20">
        <v>21</v>
      </c>
      <c r="B28" s="21" t="s">
        <v>74</v>
      </c>
      <c r="C28" s="21" t="s">
        <v>75</v>
      </c>
      <c r="D28" s="21" t="s">
        <v>76</v>
      </c>
      <c r="E28" s="21" t="s">
        <v>90</v>
      </c>
      <c r="F28" s="21">
        <v>6</v>
      </c>
      <c r="G28" s="21"/>
      <c r="H28" s="21"/>
      <c r="I28" s="22">
        <v>1988</v>
      </c>
      <c r="J28" s="22"/>
      <c r="K28" s="23" t="s">
        <v>81</v>
      </c>
      <c r="L28" s="24">
        <v>9</v>
      </c>
      <c r="M28" s="24">
        <v>2</v>
      </c>
      <c r="N28" s="30">
        <v>6256.78</v>
      </c>
      <c r="O28" s="30">
        <v>4434.4799999999996</v>
      </c>
      <c r="P28" s="30">
        <v>3452.23</v>
      </c>
      <c r="Q28" s="26">
        <v>381</v>
      </c>
      <c r="R28" s="27">
        <v>3360000</v>
      </c>
      <c r="S28" s="27">
        <v>0</v>
      </c>
      <c r="T28" s="27">
        <v>0</v>
      </c>
      <c r="U28" s="27">
        <v>0</v>
      </c>
      <c r="V28" s="27">
        <v>3360000</v>
      </c>
      <c r="W28" s="27">
        <f t="shared" si="0"/>
        <v>757.69876062131311</v>
      </c>
      <c r="X28" s="27">
        <v>11424</v>
      </c>
      <c r="Y28" s="28" t="s">
        <v>79</v>
      </c>
    </row>
    <row r="29" spans="1:25" s="73" customFormat="1">
      <c r="A29" s="70">
        <v>22</v>
      </c>
      <c r="B29" s="80" t="s">
        <v>74</v>
      </c>
      <c r="C29" s="80" t="s">
        <v>75</v>
      </c>
      <c r="D29" s="80" t="s">
        <v>83</v>
      </c>
      <c r="E29" s="80" t="s">
        <v>84</v>
      </c>
      <c r="F29" s="80" t="s">
        <v>91</v>
      </c>
      <c r="G29" s="80"/>
      <c r="H29" s="80"/>
      <c r="I29" s="22">
        <v>1950</v>
      </c>
      <c r="J29" s="22"/>
      <c r="K29" s="81" t="s">
        <v>81</v>
      </c>
      <c r="L29" s="82">
        <v>3</v>
      </c>
      <c r="M29" s="82">
        <v>4</v>
      </c>
      <c r="N29" s="83">
        <v>2188.6999999999998</v>
      </c>
      <c r="O29" s="83">
        <v>1960.2</v>
      </c>
      <c r="P29" s="25">
        <v>1888.8</v>
      </c>
      <c r="Q29" s="84">
        <v>62</v>
      </c>
      <c r="R29" s="83">
        <f>4487240+3007500</f>
        <v>7494740</v>
      </c>
      <c r="S29" s="83">
        <v>0</v>
      </c>
      <c r="T29" s="83">
        <v>0</v>
      </c>
      <c r="U29" s="83">
        <v>0</v>
      </c>
      <c r="V29" s="83">
        <v>7494740</v>
      </c>
      <c r="W29" s="83">
        <f t="shared" si="0"/>
        <v>3823.4567901234568</v>
      </c>
      <c r="X29" s="83">
        <v>11424</v>
      </c>
      <c r="Y29" s="28" t="s">
        <v>79</v>
      </c>
    </row>
    <row r="30" spans="1:25">
      <c r="A30" s="20">
        <v>23</v>
      </c>
      <c r="B30" s="21" t="s">
        <v>74</v>
      </c>
      <c r="C30" s="21" t="s">
        <v>75</v>
      </c>
      <c r="D30" s="21" t="s">
        <v>83</v>
      </c>
      <c r="E30" s="21" t="s">
        <v>84</v>
      </c>
      <c r="F30" s="21">
        <v>77</v>
      </c>
      <c r="G30" s="21"/>
      <c r="H30" s="21"/>
      <c r="I30" s="22">
        <v>1963</v>
      </c>
      <c r="J30" s="22"/>
      <c r="K30" s="29" t="s">
        <v>81</v>
      </c>
      <c r="L30" s="24">
        <v>5</v>
      </c>
      <c r="M30" s="24">
        <v>1</v>
      </c>
      <c r="N30" s="30">
        <v>2198</v>
      </c>
      <c r="O30" s="30">
        <v>1376.1</v>
      </c>
      <c r="P30" s="25">
        <v>908.2</v>
      </c>
      <c r="Q30" s="26">
        <v>152</v>
      </c>
      <c r="R30" s="30">
        <v>1073120</v>
      </c>
      <c r="S30" s="30">
        <v>0</v>
      </c>
      <c r="T30" s="30">
        <v>0</v>
      </c>
      <c r="U30" s="30">
        <v>0</v>
      </c>
      <c r="V30" s="30">
        <v>1073120</v>
      </c>
      <c r="W30" s="27">
        <f t="shared" si="0"/>
        <v>779.82704745294677</v>
      </c>
      <c r="X30" s="30">
        <v>11424</v>
      </c>
      <c r="Y30" s="28" t="s">
        <v>79</v>
      </c>
    </row>
    <row r="31" spans="1:25">
      <c r="A31" s="20">
        <v>24</v>
      </c>
      <c r="B31" s="21" t="s">
        <v>74</v>
      </c>
      <c r="C31" s="21" t="s">
        <v>75</v>
      </c>
      <c r="D31" s="21" t="s">
        <v>83</v>
      </c>
      <c r="E31" s="21" t="s">
        <v>84</v>
      </c>
      <c r="F31" s="21">
        <v>132</v>
      </c>
      <c r="G31" s="21"/>
      <c r="H31" s="21"/>
      <c r="I31" s="22">
        <v>1990</v>
      </c>
      <c r="J31" s="22"/>
      <c r="K31" s="29" t="s">
        <v>81</v>
      </c>
      <c r="L31" s="31">
        <v>12</v>
      </c>
      <c r="M31" s="31">
        <v>1</v>
      </c>
      <c r="N31" s="25">
        <v>4937.6000000000004</v>
      </c>
      <c r="O31" s="25">
        <v>3983.5</v>
      </c>
      <c r="P31" s="30">
        <v>3463.6</v>
      </c>
      <c r="Q31" s="32">
        <v>193</v>
      </c>
      <c r="R31" s="27">
        <v>4080000</v>
      </c>
      <c r="S31" s="27">
        <v>0</v>
      </c>
      <c r="T31" s="27">
        <v>0</v>
      </c>
      <c r="U31" s="27">
        <v>0</v>
      </c>
      <c r="V31" s="27">
        <v>4080000</v>
      </c>
      <c r="W31" s="27">
        <f t="shared" si="0"/>
        <v>1024.2249278272875</v>
      </c>
      <c r="X31" s="27">
        <v>11424</v>
      </c>
      <c r="Y31" s="28" t="s">
        <v>79</v>
      </c>
    </row>
    <row r="32" spans="1:25">
      <c r="A32" s="20">
        <v>25</v>
      </c>
      <c r="B32" s="21" t="s">
        <v>74</v>
      </c>
      <c r="C32" s="21" t="s">
        <v>75</v>
      </c>
      <c r="D32" s="21" t="s">
        <v>76</v>
      </c>
      <c r="E32" s="21" t="s">
        <v>92</v>
      </c>
      <c r="F32" s="21">
        <v>18</v>
      </c>
      <c r="G32" s="21"/>
      <c r="H32" s="21"/>
      <c r="I32" s="22">
        <v>1992</v>
      </c>
      <c r="J32" s="22"/>
      <c r="K32" s="23" t="s">
        <v>81</v>
      </c>
      <c r="L32" s="24">
        <v>12</v>
      </c>
      <c r="M32" s="24">
        <v>2</v>
      </c>
      <c r="N32" s="30">
        <v>6768</v>
      </c>
      <c r="O32" s="30">
        <v>5508.2</v>
      </c>
      <c r="P32" s="27">
        <v>4472.8</v>
      </c>
      <c r="Q32" s="26">
        <v>262</v>
      </c>
      <c r="R32" s="27">
        <v>8160000</v>
      </c>
      <c r="S32" s="27">
        <v>0</v>
      </c>
      <c r="T32" s="27">
        <v>0</v>
      </c>
      <c r="U32" s="27">
        <v>0</v>
      </c>
      <c r="V32" s="27">
        <v>8160000</v>
      </c>
      <c r="W32" s="27">
        <f t="shared" si="0"/>
        <v>1481.4276896263752</v>
      </c>
      <c r="X32" s="27">
        <v>11424</v>
      </c>
      <c r="Y32" s="28" t="s">
        <v>79</v>
      </c>
    </row>
    <row r="33" spans="1:25">
      <c r="A33" s="20">
        <v>26</v>
      </c>
      <c r="B33" s="21" t="s">
        <v>74</v>
      </c>
      <c r="C33" s="21" t="s">
        <v>75</v>
      </c>
      <c r="D33" s="21" t="s">
        <v>76</v>
      </c>
      <c r="E33" s="21" t="s">
        <v>77</v>
      </c>
      <c r="F33" s="21">
        <v>11</v>
      </c>
      <c r="G33" s="21"/>
      <c r="H33" s="33"/>
      <c r="I33" s="22">
        <v>1996</v>
      </c>
      <c r="J33" s="22"/>
      <c r="K33" s="29" t="s">
        <v>93</v>
      </c>
      <c r="L33" s="24">
        <v>5</v>
      </c>
      <c r="M33" s="24">
        <v>6</v>
      </c>
      <c r="N33" s="30">
        <v>5130.8999999999996</v>
      </c>
      <c r="O33" s="34">
        <v>4430.7</v>
      </c>
      <c r="P33" s="30">
        <v>3624.9</v>
      </c>
      <c r="Q33" s="26">
        <v>201</v>
      </c>
      <c r="R33" s="30">
        <v>2500000</v>
      </c>
      <c r="S33" s="30">
        <v>0</v>
      </c>
      <c r="T33" s="30">
        <v>0</v>
      </c>
      <c r="U33" s="30">
        <v>0</v>
      </c>
      <c r="V33" s="30">
        <v>2500000</v>
      </c>
      <c r="W33" s="27">
        <f t="shared" si="0"/>
        <v>564.24492743810231</v>
      </c>
      <c r="X33" s="30">
        <v>11424</v>
      </c>
      <c r="Y33" s="28" t="s">
        <v>79</v>
      </c>
    </row>
    <row r="34" spans="1:25">
      <c r="A34" s="20">
        <v>27</v>
      </c>
      <c r="B34" s="21" t="s">
        <v>74</v>
      </c>
      <c r="C34" s="21" t="s">
        <v>75</v>
      </c>
      <c r="D34" s="21" t="s">
        <v>76</v>
      </c>
      <c r="E34" s="21" t="s">
        <v>94</v>
      </c>
      <c r="F34" s="21">
        <v>1</v>
      </c>
      <c r="G34" s="21"/>
      <c r="H34" s="21"/>
      <c r="I34" s="22">
        <v>1960</v>
      </c>
      <c r="J34" s="22"/>
      <c r="K34" s="23" t="s">
        <v>81</v>
      </c>
      <c r="L34" s="31">
        <v>4</v>
      </c>
      <c r="M34" s="31">
        <v>3</v>
      </c>
      <c r="N34" s="25">
        <v>1635.6</v>
      </c>
      <c r="O34" s="25">
        <v>1486.6</v>
      </c>
      <c r="P34" s="30">
        <v>1303.5</v>
      </c>
      <c r="Q34" s="32">
        <v>65</v>
      </c>
      <c r="R34" s="30">
        <v>1400000</v>
      </c>
      <c r="S34" s="30">
        <v>0</v>
      </c>
      <c r="T34" s="30">
        <v>0</v>
      </c>
      <c r="U34" s="30">
        <v>0</v>
      </c>
      <c r="V34" s="30">
        <v>1400000</v>
      </c>
      <c r="W34" s="27">
        <f t="shared" si="0"/>
        <v>941.74626664872869</v>
      </c>
      <c r="X34" s="30">
        <v>11424</v>
      </c>
      <c r="Y34" s="28" t="s">
        <v>79</v>
      </c>
    </row>
    <row r="35" spans="1:25">
      <c r="A35" s="20">
        <v>28</v>
      </c>
      <c r="B35" s="21" t="s">
        <v>74</v>
      </c>
      <c r="C35" s="21" t="s">
        <v>75</v>
      </c>
      <c r="D35" s="21" t="s">
        <v>76</v>
      </c>
      <c r="E35" s="21" t="s">
        <v>95</v>
      </c>
      <c r="F35" s="21">
        <v>29</v>
      </c>
      <c r="G35" s="21"/>
      <c r="H35" s="21"/>
      <c r="I35" s="22">
        <v>1962</v>
      </c>
      <c r="J35" s="22"/>
      <c r="K35" s="23" t="s">
        <v>81</v>
      </c>
      <c r="L35" s="24">
        <v>4</v>
      </c>
      <c r="M35" s="24">
        <v>4</v>
      </c>
      <c r="N35" s="30">
        <v>2989.5</v>
      </c>
      <c r="O35" s="30">
        <v>2768.7</v>
      </c>
      <c r="P35" s="30">
        <v>2583</v>
      </c>
      <c r="Q35" s="26">
        <v>106</v>
      </c>
      <c r="R35" s="27">
        <v>2700000</v>
      </c>
      <c r="S35" s="27">
        <v>0</v>
      </c>
      <c r="T35" s="27">
        <v>0</v>
      </c>
      <c r="U35" s="27">
        <v>0</v>
      </c>
      <c r="V35" s="27">
        <v>2700000</v>
      </c>
      <c r="W35" s="27">
        <f t="shared" si="0"/>
        <v>975.18691082457474</v>
      </c>
      <c r="X35" s="27">
        <v>11424</v>
      </c>
      <c r="Y35" s="28" t="s">
        <v>79</v>
      </c>
    </row>
    <row r="36" spans="1:25">
      <c r="A36" s="20">
        <v>29</v>
      </c>
      <c r="B36" s="21" t="s">
        <v>74</v>
      </c>
      <c r="C36" s="21" t="s">
        <v>75</v>
      </c>
      <c r="D36" s="21" t="s">
        <v>76</v>
      </c>
      <c r="E36" s="21" t="s">
        <v>96</v>
      </c>
      <c r="F36" s="21">
        <v>2</v>
      </c>
      <c r="G36" s="21"/>
      <c r="H36" s="21" t="s">
        <v>97</v>
      </c>
      <c r="I36" s="22">
        <v>1962</v>
      </c>
      <c r="J36" s="22"/>
      <c r="K36" s="23" t="s">
        <v>81</v>
      </c>
      <c r="L36" s="24">
        <v>4</v>
      </c>
      <c r="M36" s="24">
        <v>4</v>
      </c>
      <c r="N36" s="30">
        <v>2776.4</v>
      </c>
      <c r="O36" s="30">
        <v>2559.6</v>
      </c>
      <c r="P36" s="25">
        <v>2389</v>
      </c>
      <c r="Q36" s="26">
        <v>113</v>
      </c>
      <c r="R36" s="27">
        <v>700000</v>
      </c>
      <c r="S36" s="27">
        <v>0</v>
      </c>
      <c r="T36" s="27">
        <v>0</v>
      </c>
      <c r="U36" s="27">
        <v>0</v>
      </c>
      <c r="V36" s="27">
        <v>700000</v>
      </c>
      <c r="W36" s="27">
        <f t="shared" si="0"/>
        <v>273.48023128613846</v>
      </c>
      <c r="X36" s="27">
        <v>11424</v>
      </c>
      <c r="Y36" s="28" t="s">
        <v>79</v>
      </c>
    </row>
    <row r="37" spans="1:25">
      <c r="A37" s="20">
        <v>30</v>
      </c>
      <c r="B37" s="21" t="s">
        <v>74</v>
      </c>
      <c r="C37" s="21" t="s">
        <v>75</v>
      </c>
      <c r="D37" s="21" t="s">
        <v>76</v>
      </c>
      <c r="E37" s="21" t="s">
        <v>96</v>
      </c>
      <c r="F37" s="21">
        <v>58</v>
      </c>
      <c r="G37" s="21"/>
      <c r="H37" s="21"/>
      <c r="I37" s="22">
        <v>1989</v>
      </c>
      <c r="J37" s="22"/>
      <c r="K37" s="29" t="s">
        <v>81</v>
      </c>
      <c r="L37" s="24">
        <v>12</v>
      </c>
      <c r="M37" s="24">
        <v>1</v>
      </c>
      <c r="N37" s="30">
        <v>4889</v>
      </c>
      <c r="O37" s="30">
        <v>3956.9</v>
      </c>
      <c r="P37" s="25">
        <v>3291.5</v>
      </c>
      <c r="Q37" s="26">
        <v>157</v>
      </c>
      <c r="R37" s="30">
        <v>4080000</v>
      </c>
      <c r="S37" s="30">
        <v>0</v>
      </c>
      <c r="T37" s="30">
        <v>0</v>
      </c>
      <c r="U37" s="30">
        <v>0</v>
      </c>
      <c r="V37" s="30">
        <v>4080000</v>
      </c>
      <c r="W37" s="27">
        <f t="shared" si="0"/>
        <v>1031.1102125401198</v>
      </c>
      <c r="X37" s="30">
        <v>11424</v>
      </c>
      <c r="Y37" s="28" t="s">
        <v>79</v>
      </c>
    </row>
    <row r="38" spans="1:25">
      <c r="A38" s="20">
        <v>31</v>
      </c>
      <c r="B38" s="21" t="s">
        <v>74</v>
      </c>
      <c r="C38" s="21" t="s">
        <v>75</v>
      </c>
      <c r="D38" s="21" t="s">
        <v>83</v>
      </c>
      <c r="E38" s="21" t="s">
        <v>85</v>
      </c>
      <c r="F38" s="21">
        <v>72</v>
      </c>
      <c r="G38" s="21"/>
      <c r="H38" s="21"/>
      <c r="I38" s="22">
        <v>1975</v>
      </c>
      <c r="J38" s="22">
        <v>2010</v>
      </c>
      <c r="K38" s="29" t="s">
        <v>81</v>
      </c>
      <c r="L38" s="31">
        <v>5</v>
      </c>
      <c r="M38" s="31">
        <v>12</v>
      </c>
      <c r="N38" s="25">
        <v>9217.7999999999993</v>
      </c>
      <c r="O38" s="25">
        <v>8317.2999999999993</v>
      </c>
      <c r="P38" s="30">
        <v>2317.3000000000002</v>
      </c>
      <c r="Q38" s="32">
        <v>288</v>
      </c>
      <c r="R38" s="27">
        <v>4500000</v>
      </c>
      <c r="S38" s="27">
        <v>0</v>
      </c>
      <c r="T38" s="27">
        <v>0</v>
      </c>
      <c r="U38" s="27">
        <v>0</v>
      </c>
      <c r="V38" s="27">
        <v>4500000</v>
      </c>
      <c r="W38" s="27">
        <f t="shared" si="0"/>
        <v>541.0409628124512</v>
      </c>
      <c r="X38" s="27">
        <v>11424</v>
      </c>
      <c r="Y38" s="28" t="s">
        <v>79</v>
      </c>
    </row>
    <row r="39" spans="1:25">
      <c r="A39" s="20">
        <v>32</v>
      </c>
      <c r="B39" s="21" t="s">
        <v>74</v>
      </c>
      <c r="C39" s="21" t="s">
        <v>75</v>
      </c>
      <c r="D39" s="21" t="s">
        <v>76</v>
      </c>
      <c r="E39" s="21" t="s">
        <v>98</v>
      </c>
      <c r="F39" s="21">
        <v>19</v>
      </c>
      <c r="G39" s="21"/>
      <c r="H39" s="21"/>
      <c r="I39" s="22">
        <v>1963</v>
      </c>
      <c r="J39" s="22"/>
      <c r="K39" s="23" t="s">
        <v>81</v>
      </c>
      <c r="L39" s="24">
        <v>4</v>
      </c>
      <c r="M39" s="24">
        <v>2</v>
      </c>
      <c r="N39" s="30">
        <v>1441.64</v>
      </c>
      <c r="O39" s="30">
        <v>1257.24</v>
      </c>
      <c r="P39" s="27">
        <v>1257.24</v>
      </c>
      <c r="Q39" s="26">
        <v>69</v>
      </c>
      <c r="R39" s="27">
        <v>800000</v>
      </c>
      <c r="S39" s="27">
        <v>0</v>
      </c>
      <c r="T39" s="27">
        <v>0</v>
      </c>
      <c r="U39" s="27">
        <v>0</v>
      </c>
      <c r="V39" s="27">
        <v>800000</v>
      </c>
      <c r="W39" s="27">
        <f t="shared" si="0"/>
        <v>636.31446660939832</v>
      </c>
      <c r="X39" s="27">
        <v>11424</v>
      </c>
      <c r="Y39" s="28" t="s">
        <v>79</v>
      </c>
    </row>
    <row r="40" spans="1:25">
      <c r="A40" s="20">
        <v>33</v>
      </c>
      <c r="B40" s="21" t="s">
        <v>74</v>
      </c>
      <c r="C40" s="21" t="s">
        <v>75</v>
      </c>
      <c r="D40" s="21" t="s">
        <v>76</v>
      </c>
      <c r="E40" s="21" t="s">
        <v>86</v>
      </c>
      <c r="F40" s="21">
        <v>2</v>
      </c>
      <c r="G40" s="21"/>
      <c r="H40" s="33"/>
      <c r="I40" s="22">
        <v>1988</v>
      </c>
      <c r="J40" s="22"/>
      <c r="K40" s="29" t="s">
        <v>93</v>
      </c>
      <c r="L40" s="24">
        <v>9</v>
      </c>
      <c r="M40" s="24">
        <v>5</v>
      </c>
      <c r="N40" s="30">
        <v>10913.8</v>
      </c>
      <c r="O40" s="34">
        <v>9226.6</v>
      </c>
      <c r="P40" s="30">
        <v>7106.4</v>
      </c>
      <c r="Q40" s="26">
        <v>492</v>
      </c>
      <c r="R40" s="30">
        <v>8100000</v>
      </c>
      <c r="S40" s="30">
        <v>0</v>
      </c>
      <c r="T40" s="30">
        <v>0</v>
      </c>
      <c r="U40" s="30">
        <v>0</v>
      </c>
      <c r="V40" s="30">
        <v>8100000</v>
      </c>
      <c r="W40" s="27">
        <f t="shared" si="0"/>
        <v>877.89651659332799</v>
      </c>
      <c r="X40" s="30">
        <v>11424</v>
      </c>
      <c r="Y40" s="28" t="s">
        <v>79</v>
      </c>
    </row>
    <row r="41" spans="1:25">
      <c r="A41" s="20">
        <v>34</v>
      </c>
      <c r="B41" s="21" t="s">
        <v>74</v>
      </c>
      <c r="C41" s="21" t="s">
        <v>75</v>
      </c>
      <c r="D41" s="21" t="s">
        <v>76</v>
      </c>
      <c r="E41" s="21" t="s">
        <v>86</v>
      </c>
      <c r="F41" s="21">
        <v>4</v>
      </c>
      <c r="G41" s="21"/>
      <c r="H41" s="21"/>
      <c r="I41" s="22">
        <v>1982</v>
      </c>
      <c r="J41" s="22"/>
      <c r="K41" s="23" t="s">
        <v>93</v>
      </c>
      <c r="L41" s="31">
        <v>9</v>
      </c>
      <c r="M41" s="31">
        <v>3</v>
      </c>
      <c r="N41" s="25">
        <v>6755.7</v>
      </c>
      <c r="O41" s="25">
        <v>5681.8</v>
      </c>
      <c r="P41" s="30">
        <v>5672</v>
      </c>
      <c r="Q41" s="32">
        <v>400</v>
      </c>
      <c r="R41" s="30">
        <v>4860000</v>
      </c>
      <c r="S41" s="30">
        <v>0</v>
      </c>
      <c r="T41" s="30">
        <v>0</v>
      </c>
      <c r="U41" s="30">
        <v>0</v>
      </c>
      <c r="V41" s="30">
        <v>4860000</v>
      </c>
      <c r="W41" s="27">
        <f t="shared" si="0"/>
        <v>855.36273716075891</v>
      </c>
      <c r="X41" s="30">
        <v>11424</v>
      </c>
      <c r="Y41" s="28" t="s">
        <v>79</v>
      </c>
    </row>
    <row r="42" spans="1:25">
      <c r="A42" s="20">
        <v>35</v>
      </c>
      <c r="B42" s="21" t="s">
        <v>74</v>
      </c>
      <c r="C42" s="21" t="s">
        <v>75</v>
      </c>
      <c r="D42" s="21" t="s">
        <v>76</v>
      </c>
      <c r="E42" s="21" t="s">
        <v>90</v>
      </c>
      <c r="F42" s="21">
        <v>60</v>
      </c>
      <c r="G42" s="21"/>
      <c r="H42" s="21"/>
      <c r="I42" s="22">
        <v>1985</v>
      </c>
      <c r="J42" s="22"/>
      <c r="K42" s="23" t="s">
        <v>81</v>
      </c>
      <c r="L42" s="24">
        <v>9</v>
      </c>
      <c r="M42" s="24">
        <v>2</v>
      </c>
      <c r="N42" s="30">
        <v>4813.1000000000004</v>
      </c>
      <c r="O42" s="30">
        <v>2910.5</v>
      </c>
      <c r="P42" s="30">
        <v>2502.9</v>
      </c>
      <c r="Q42" s="26">
        <v>165</v>
      </c>
      <c r="R42" s="27">
        <v>3360000</v>
      </c>
      <c r="S42" s="27">
        <v>0</v>
      </c>
      <c r="T42" s="27">
        <v>0</v>
      </c>
      <c r="U42" s="27">
        <v>0</v>
      </c>
      <c r="V42" s="27">
        <v>3360000</v>
      </c>
      <c r="W42" s="27">
        <f t="shared" si="0"/>
        <v>1154.4408177289126</v>
      </c>
      <c r="X42" s="27">
        <v>11424</v>
      </c>
      <c r="Y42" s="28" t="s">
        <v>79</v>
      </c>
    </row>
    <row r="43" spans="1:25">
      <c r="A43" s="20">
        <v>36</v>
      </c>
      <c r="B43" s="21" t="s">
        <v>74</v>
      </c>
      <c r="C43" s="21" t="s">
        <v>75</v>
      </c>
      <c r="D43" s="21" t="s">
        <v>76</v>
      </c>
      <c r="E43" s="21" t="s">
        <v>90</v>
      </c>
      <c r="F43" s="21">
        <v>62</v>
      </c>
      <c r="G43" s="21"/>
      <c r="H43" s="21"/>
      <c r="I43" s="22">
        <v>1985</v>
      </c>
      <c r="J43" s="22"/>
      <c r="K43" s="23" t="s">
        <v>81</v>
      </c>
      <c r="L43" s="24">
        <v>9</v>
      </c>
      <c r="M43" s="24">
        <v>2</v>
      </c>
      <c r="N43" s="30">
        <v>4462.6000000000004</v>
      </c>
      <c r="O43" s="30">
        <v>2586.8000000000002</v>
      </c>
      <c r="P43" s="25">
        <v>2451.9</v>
      </c>
      <c r="Q43" s="26">
        <v>176</v>
      </c>
      <c r="R43" s="27">
        <v>3360000</v>
      </c>
      <c r="S43" s="27">
        <v>0</v>
      </c>
      <c r="T43" s="27">
        <v>0</v>
      </c>
      <c r="U43" s="27">
        <v>0</v>
      </c>
      <c r="V43" s="27">
        <v>3360000</v>
      </c>
      <c r="W43" s="27">
        <f t="shared" si="0"/>
        <v>1298.9021184475025</v>
      </c>
      <c r="X43" s="27">
        <v>11424</v>
      </c>
      <c r="Y43" s="28" t="s">
        <v>79</v>
      </c>
    </row>
    <row r="44" spans="1:25">
      <c r="A44" s="20">
        <v>37</v>
      </c>
      <c r="B44" s="21" t="s">
        <v>74</v>
      </c>
      <c r="C44" s="21" t="s">
        <v>75</v>
      </c>
      <c r="D44" s="21" t="s">
        <v>76</v>
      </c>
      <c r="E44" s="21" t="s">
        <v>96</v>
      </c>
      <c r="F44" s="21">
        <v>54</v>
      </c>
      <c r="G44" s="21"/>
      <c r="H44" s="21"/>
      <c r="I44" s="22">
        <v>1988</v>
      </c>
      <c r="J44" s="22"/>
      <c r="K44" s="29" t="s">
        <v>93</v>
      </c>
      <c r="L44" s="24">
        <v>9</v>
      </c>
      <c r="M44" s="24">
        <v>4</v>
      </c>
      <c r="N44" s="30">
        <v>7595.6</v>
      </c>
      <c r="O44" s="30">
        <v>7570.2</v>
      </c>
      <c r="P44" s="25">
        <v>6461.7</v>
      </c>
      <c r="Q44" s="26">
        <v>371</v>
      </c>
      <c r="R44" s="30">
        <v>6480000</v>
      </c>
      <c r="S44" s="30">
        <v>0</v>
      </c>
      <c r="T44" s="30">
        <v>0</v>
      </c>
      <c r="U44" s="30">
        <v>0</v>
      </c>
      <c r="V44" s="30">
        <v>6480000</v>
      </c>
      <c r="W44" s="27">
        <f t="shared" si="0"/>
        <v>855.98795276214628</v>
      </c>
      <c r="X44" s="30">
        <v>11424</v>
      </c>
      <c r="Y44" s="28" t="s">
        <v>79</v>
      </c>
    </row>
    <row r="45" spans="1:25">
      <c r="A45" s="20">
        <v>38</v>
      </c>
      <c r="B45" s="21" t="s">
        <v>74</v>
      </c>
      <c r="C45" s="21" t="s">
        <v>75</v>
      </c>
      <c r="D45" s="21" t="s">
        <v>76</v>
      </c>
      <c r="E45" s="21" t="s">
        <v>86</v>
      </c>
      <c r="F45" s="21">
        <v>18</v>
      </c>
      <c r="G45" s="21"/>
      <c r="H45" s="21"/>
      <c r="I45" s="22">
        <v>1982</v>
      </c>
      <c r="J45" s="22"/>
      <c r="K45" s="29" t="s">
        <v>81</v>
      </c>
      <c r="L45" s="31">
        <v>12</v>
      </c>
      <c r="M45" s="31">
        <v>1</v>
      </c>
      <c r="N45" s="25">
        <v>3997.8</v>
      </c>
      <c r="O45" s="25">
        <v>3997.8</v>
      </c>
      <c r="P45" s="30">
        <v>3515.6</v>
      </c>
      <c r="Q45" s="32">
        <v>193</v>
      </c>
      <c r="R45" s="27">
        <v>4080000</v>
      </c>
      <c r="S45" s="27">
        <v>0</v>
      </c>
      <c r="T45" s="27">
        <v>0</v>
      </c>
      <c r="U45" s="27">
        <v>0</v>
      </c>
      <c r="V45" s="27">
        <v>4080000</v>
      </c>
      <c r="W45" s="27">
        <f t="shared" si="0"/>
        <v>1020.5613087197959</v>
      </c>
      <c r="X45" s="27">
        <v>11424</v>
      </c>
      <c r="Y45" s="28" t="s">
        <v>79</v>
      </c>
    </row>
    <row r="46" spans="1:25">
      <c r="A46" s="20">
        <v>39</v>
      </c>
      <c r="B46" s="21" t="s">
        <v>74</v>
      </c>
      <c r="C46" s="21" t="s">
        <v>75</v>
      </c>
      <c r="D46" s="21" t="s">
        <v>76</v>
      </c>
      <c r="E46" s="21" t="s">
        <v>99</v>
      </c>
      <c r="F46" s="21">
        <v>3</v>
      </c>
      <c r="G46" s="21"/>
      <c r="H46" s="21"/>
      <c r="I46" s="22">
        <v>1969</v>
      </c>
      <c r="J46" s="22"/>
      <c r="K46" s="23" t="s">
        <v>81</v>
      </c>
      <c r="L46" s="24">
        <v>5</v>
      </c>
      <c r="M46" s="24">
        <v>4</v>
      </c>
      <c r="N46" s="30">
        <v>3813.9</v>
      </c>
      <c r="O46" s="30">
        <v>3217.8</v>
      </c>
      <c r="P46" s="27">
        <v>3025</v>
      </c>
      <c r="Q46" s="26">
        <v>143</v>
      </c>
      <c r="R46" s="27">
        <v>1950000</v>
      </c>
      <c r="S46" s="27">
        <v>0</v>
      </c>
      <c r="T46" s="27">
        <v>0</v>
      </c>
      <c r="U46" s="27">
        <v>0</v>
      </c>
      <c r="V46" s="27">
        <v>1950000</v>
      </c>
      <c r="W46" s="27">
        <f t="shared" si="0"/>
        <v>606.00410218161471</v>
      </c>
      <c r="X46" s="27">
        <v>11424</v>
      </c>
      <c r="Y46" s="28" t="s">
        <v>79</v>
      </c>
    </row>
    <row r="47" spans="1:25">
      <c r="A47" s="101" t="s">
        <v>100</v>
      </c>
      <c r="B47" s="102"/>
      <c r="C47" s="102"/>
      <c r="D47" s="102"/>
      <c r="E47" s="102"/>
      <c r="F47" s="102"/>
      <c r="G47" s="102"/>
      <c r="H47" s="103"/>
      <c r="I47" s="35" t="s">
        <v>0</v>
      </c>
      <c r="J47" s="35" t="s">
        <v>0</v>
      </c>
      <c r="K47" s="35" t="s">
        <v>0</v>
      </c>
      <c r="L47" s="36" t="s">
        <v>0</v>
      </c>
      <c r="M47" s="36" t="s">
        <v>0</v>
      </c>
      <c r="N47" s="37">
        <f>SUM(N8:N46)</f>
        <v>222780.12000000002</v>
      </c>
      <c r="O47" s="37">
        <f t="shared" ref="O47:P47" si="1">SUM(O8:O46)</f>
        <v>189041.31999999995</v>
      </c>
      <c r="P47" s="37">
        <f t="shared" si="1"/>
        <v>152903.56999999998</v>
      </c>
      <c r="Q47" s="38">
        <f>SUM(Q8:Q46)</f>
        <v>9401</v>
      </c>
      <c r="R47" s="37">
        <f>SUM(R8:R46)</f>
        <v>140625332</v>
      </c>
      <c r="S47" s="37">
        <f t="shared" ref="S47:V47" si="2">SUM(S8:S46)</f>
        <v>0</v>
      </c>
      <c r="T47" s="37">
        <f t="shared" si="2"/>
        <v>0</v>
      </c>
      <c r="U47" s="37">
        <f t="shared" si="2"/>
        <v>0</v>
      </c>
      <c r="V47" s="37">
        <f t="shared" si="2"/>
        <v>140625332</v>
      </c>
      <c r="W47" s="39">
        <f t="shared" si="0"/>
        <v>743.88674391397626</v>
      </c>
      <c r="X47" s="37">
        <v>11424</v>
      </c>
      <c r="Y47" s="40" t="s">
        <v>0</v>
      </c>
    </row>
    <row r="48" spans="1:25">
      <c r="A48" s="19"/>
      <c r="B48" s="19"/>
      <c r="C48" s="19"/>
      <c r="D48" s="19"/>
      <c r="E48" s="19"/>
      <c r="F48" s="19"/>
      <c r="G48" s="19"/>
      <c r="H48" s="4"/>
      <c r="I48" s="3"/>
      <c r="J48" s="1"/>
      <c r="K48" s="1"/>
      <c r="L48" s="1"/>
      <c r="M48" s="1"/>
      <c r="N48" s="1"/>
      <c r="O48" s="1"/>
      <c r="P48" s="1"/>
      <c r="Q48" s="19"/>
      <c r="R48" s="19"/>
      <c r="S48" s="1"/>
      <c r="T48" s="1"/>
      <c r="U48" s="1"/>
      <c r="V48" s="1"/>
      <c r="W48" s="1"/>
      <c r="X48" s="19"/>
      <c r="Y48" s="1"/>
    </row>
    <row r="49" spans="1:25">
      <c r="A49" s="19"/>
      <c r="B49" s="19"/>
      <c r="C49" s="19"/>
      <c r="D49" s="19"/>
      <c r="E49" s="19"/>
      <c r="F49" s="19"/>
      <c r="G49" s="19"/>
      <c r="H49" s="4"/>
      <c r="I49" s="3"/>
      <c r="J49" s="1"/>
      <c r="K49" s="1"/>
      <c r="L49" s="1"/>
      <c r="M49" s="1"/>
      <c r="N49" s="1"/>
      <c r="O49" s="1"/>
      <c r="P49" s="1"/>
      <c r="Q49" s="19"/>
      <c r="R49" s="19"/>
      <c r="S49" s="72"/>
      <c r="T49" s="1"/>
      <c r="U49" s="1"/>
      <c r="V49" s="1"/>
      <c r="W49" s="1"/>
      <c r="X49" s="19"/>
      <c r="Y49" s="1"/>
    </row>
    <row r="50" spans="1:25">
      <c r="A50" s="19"/>
      <c r="B50" s="19"/>
      <c r="C50" s="19"/>
      <c r="D50" s="19"/>
      <c r="E50" s="19"/>
      <c r="F50" s="19"/>
      <c r="G50" s="19"/>
      <c r="H50" s="4"/>
      <c r="I50" s="3"/>
      <c r="J50" s="1"/>
      <c r="K50" s="1"/>
      <c r="L50" s="1"/>
      <c r="M50" s="1"/>
      <c r="N50" s="1"/>
      <c r="O50" s="1"/>
      <c r="P50" s="1"/>
      <c r="Q50" s="19"/>
      <c r="R50" s="19"/>
      <c r="S50" s="1"/>
      <c r="T50" s="1"/>
      <c r="U50" s="1"/>
      <c r="V50" s="1"/>
      <c r="W50" s="1"/>
      <c r="X50" s="19"/>
      <c r="Y50" s="1"/>
    </row>
    <row r="51" spans="1:25">
      <c r="A51" s="19"/>
      <c r="B51" s="19"/>
      <c r="C51" s="19"/>
      <c r="D51" s="19"/>
      <c r="E51" s="19"/>
      <c r="F51" s="19"/>
      <c r="G51" s="19"/>
      <c r="H51" s="4"/>
      <c r="I51" s="3"/>
      <c r="J51" s="1"/>
      <c r="K51" s="1"/>
      <c r="L51" s="1"/>
      <c r="M51" s="1"/>
      <c r="N51" s="1"/>
      <c r="O51" s="1"/>
      <c r="P51" s="1"/>
      <c r="Q51" s="19"/>
      <c r="R51" s="19"/>
      <c r="S51" s="1"/>
      <c r="T51" s="1"/>
      <c r="U51" s="1"/>
      <c r="V51" s="1"/>
      <c r="W51" s="1"/>
      <c r="X51" s="19"/>
      <c r="Y51" s="1"/>
    </row>
    <row r="52" spans="1:25">
      <c r="A52" s="19"/>
      <c r="B52" s="19"/>
      <c r="C52" s="19"/>
      <c r="D52" s="19"/>
      <c r="E52" s="19"/>
      <c r="F52" s="19"/>
      <c r="G52" s="19"/>
      <c r="H52" s="4"/>
      <c r="I52" s="3"/>
      <c r="J52" s="1"/>
      <c r="K52" s="1"/>
      <c r="L52" s="1"/>
      <c r="M52" s="1"/>
      <c r="N52" s="1"/>
      <c r="O52" s="1"/>
      <c r="P52" s="1"/>
      <c r="Q52" s="19"/>
      <c r="R52" s="19"/>
      <c r="S52" s="1"/>
      <c r="T52" s="1"/>
      <c r="U52" s="1"/>
      <c r="V52" s="1"/>
      <c r="W52" s="1"/>
      <c r="X52" s="19"/>
      <c r="Y52" s="1"/>
    </row>
    <row r="53" spans="1:25">
      <c r="A53" s="19"/>
      <c r="B53" s="19"/>
      <c r="C53" s="19"/>
      <c r="D53" s="19"/>
      <c r="E53" s="19"/>
      <c r="F53" s="19"/>
      <c r="G53" s="19"/>
      <c r="H53" s="4"/>
      <c r="I53" s="3"/>
      <c r="J53" s="1"/>
      <c r="K53" s="1"/>
      <c r="L53" s="1"/>
      <c r="M53" s="1"/>
      <c r="N53" s="1"/>
      <c r="O53" s="1"/>
      <c r="P53" s="1"/>
      <c r="Q53" s="19"/>
      <c r="R53" s="19"/>
      <c r="S53" s="1"/>
      <c r="T53" s="1"/>
      <c r="U53" s="1"/>
      <c r="V53" s="1"/>
      <c r="W53" s="1"/>
      <c r="X53" s="19"/>
      <c r="Y53" s="1"/>
    </row>
    <row r="54" spans="1:25">
      <c r="A54" s="19"/>
      <c r="B54" s="19"/>
      <c r="C54" s="19"/>
      <c r="D54" s="19"/>
      <c r="E54" s="19"/>
      <c r="F54" s="19"/>
      <c r="G54" s="19"/>
      <c r="H54" s="4"/>
      <c r="I54" s="3"/>
      <c r="J54" s="1"/>
      <c r="K54" s="1"/>
      <c r="L54" s="1"/>
      <c r="M54" s="1"/>
      <c r="N54" s="1"/>
      <c r="O54" s="1"/>
      <c r="P54" s="1"/>
      <c r="Q54" s="19"/>
      <c r="R54" s="19"/>
      <c r="S54" s="1"/>
      <c r="T54" s="1"/>
      <c r="U54" s="1"/>
      <c r="V54" s="1"/>
      <c r="W54" s="1"/>
      <c r="X54" s="19"/>
      <c r="Y54" s="1"/>
    </row>
    <row r="55" spans="1:25">
      <c r="A55" s="19"/>
      <c r="B55" s="19"/>
      <c r="C55" s="19"/>
      <c r="D55" s="19"/>
      <c r="E55" s="19"/>
      <c r="F55" s="19"/>
      <c r="G55" s="19"/>
      <c r="H55" s="4"/>
      <c r="I55" s="3"/>
      <c r="J55" s="1"/>
      <c r="K55" s="1"/>
      <c r="L55" s="1"/>
      <c r="M55" s="1"/>
      <c r="N55" s="1"/>
      <c r="O55" s="1"/>
      <c r="P55" s="1"/>
      <c r="Q55" s="19"/>
      <c r="R55" s="19"/>
      <c r="S55" s="1"/>
      <c r="T55" s="1"/>
      <c r="U55" s="1"/>
      <c r="V55" s="1"/>
      <c r="W55" s="1"/>
      <c r="X55" s="19"/>
      <c r="Y55" s="1"/>
    </row>
    <row r="56" spans="1:25">
      <c r="A56" s="19"/>
      <c r="B56" s="19"/>
      <c r="C56" s="19"/>
      <c r="D56" s="19"/>
      <c r="E56" s="19"/>
      <c r="F56" s="19"/>
      <c r="G56" s="19"/>
      <c r="H56" s="4"/>
      <c r="I56" s="3"/>
      <c r="J56" s="1"/>
      <c r="K56" s="1"/>
      <c r="L56" s="1"/>
      <c r="M56" s="1"/>
      <c r="N56" s="1"/>
      <c r="O56" s="1"/>
      <c r="P56" s="1"/>
      <c r="Q56" s="19"/>
      <c r="R56" s="19"/>
      <c r="S56" s="1"/>
      <c r="T56" s="1"/>
      <c r="U56" s="1"/>
      <c r="V56" s="1"/>
      <c r="W56" s="1"/>
      <c r="X56" s="19"/>
      <c r="Y56" s="1"/>
    </row>
  </sheetData>
  <mergeCells count="29">
    <mergeCell ref="O4:O5"/>
    <mergeCell ref="P4:P5"/>
    <mergeCell ref="R4:R5"/>
    <mergeCell ref="A47:H47"/>
    <mergeCell ref="B3:H3"/>
    <mergeCell ref="H4:H6"/>
    <mergeCell ref="G4:G6"/>
    <mergeCell ref="Q3:Q5"/>
    <mergeCell ref="E4:E6"/>
    <mergeCell ref="D4:D6"/>
    <mergeCell ref="C4:C6"/>
    <mergeCell ref="I4:I6"/>
    <mergeCell ref="J4:J6"/>
    <mergeCell ref="O1:Y1"/>
    <mergeCell ref="A2:Y2"/>
    <mergeCell ref="A3:A6"/>
    <mergeCell ref="I3:J3"/>
    <mergeCell ref="K3:K6"/>
    <mergeCell ref="L3:L6"/>
    <mergeCell ref="M3:M6"/>
    <mergeCell ref="N3:N5"/>
    <mergeCell ref="O3:P3"/>
    <mergeCell ref="W3:W5"/>
    <mergeCell ref="X3:X5"/>
    <mergeCell ref="S4:V4"/>
    <mergeCell ref="B4:B6"/>
    <mergeCell ref="Y3:Y6"/>
    <mergeCell ref="R3:V3"/>
    <mergeCell ref="F4:F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AR47"/>
  <sheetViews>
    <sheetView view="pageBreakPreview" topLeftCell="R1" zoomScale="70" zoomScaleSheetLayoutView="70" workbookViewId="0">
      <selection activeCell="AB1" sqref="AB1:AR1"/>
    </sheetView>
  </sheetViews>
  <sheetFormatPr defaultRowHeight="15"/>
  <cols>
    <col min="1" max="1" width="5.28515625" customWidth="1"/>
    <col min="2" max="2" width="9.140625" style="14" customWidth="1"/>
    <col min="3" max="3" width="16" customWidth="1"/>
    <col min="4" max="4" width="11.85546875" customWidth="1"/>
    <col min="5" max="5" width="18.5703125" customWidth="1"/>
    <col min="6" max="8" width="4" customWidth="1"/>
    <col min="9" max="9" width="14.5703125" customWidth="1"/>
    <col min="10" max="11" width="11.7109375" bestFit="1" customWidth="1"/>
    <col min="12" max="12" width="4.7109375" bestFit="1" customWidth="1"/>
    <col min="13" max="13" width="5.7109375" bestFit="1" customWidth="1"/>
    <col min="14" max="14" width="4.7109375" bestFit="1" customWidth="1"/>
    <col min="15" max="15" width="5.7109375" bestFit="1" customWidth="1"/>
    <col min="16" max="16" width="3.28515625" bestFit="1" customWidth="1"/>
    <col min="17" max="17" width="14.42578125" customWidth="1"/>
    <col min="18" max="18" width="9.28515625" customWidth="1"/>
    <col min="19" max="19" width="12.7109375" bestFit="1" customWidth="1"/>
    <col min="20" max="21" width="6.5703125" customWidth="1"/>
    <col min="22" max="22" width="8.140625" bestFit="1" customWidth="1"/>
    <col min="23" max="24" width="11.7109375" bestFit="1" customWidth="1"/>
    <col min="25" max="25" width="6.140625" bestFit="1" customWidth="1"/>
    <col min="26" max="26" width="5" customWidth="1"/>
    <col min="27" max="27" width="5" bestFit="1" customWidth="1"/>
    <col min="28" max="28" width="4.7109375" bestFit="1" customWidth="1"/>
    <col min="29" max="29" width="5" bestFit="1" customWidth="1"/>
    <col min="30" max="30" width="4.7109375" bestFit="1" customWidth="1"/>
    <col min="31" max="31" width="5" customWidth="1"/>
    <col min="32" max="36" width="4.7109375" bestFit="1" customWidth="1"/>
    <col min="37" max="37" width="5.42578125" customWidth="1"/>
    <col min="38" max="42" width="4.7109375" bestFit="1" customWidth="1"/>
    <col min="43" max="43" width="9.5703125" customWidth="1"/>
    <col min="44" max="44" width="10.5703125" customWidth="1"/>
  </cols>
  <sheetData>
    <row r="1" spans="1:44" ht="92.25" customHeight="1">
      <c r="AB1" s="108" t="s">
        <v>102</v>
      </c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</row>
    <row r="2" spans="1:44" ht="36" customHeight="1">
      <c r="A2" s="106" t="s">
        <v>61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34.5" customHeight="1">
      <c r="A3" s="115" t="s">
        <v>29</v>
      </c>
      <c r="B3" s="104" t="s">
        <v>64</v>
      </c>
      <c r="C3" s="104"/>
      <c r="D3" s="104"/>
      <c r="E3" s="104"/>
      <c r="F3" s="104"/>
      <c r="G3" s="104"/>
      <c r="H3" s="104"/>
      <c r="I3" s="115" t="s">
        <v>28</v>
      </c>
      <c r="J3" s="118" t="s">
        <v>46</v>
      </c>
      <c r="K3" s="118"/>
      <c r="L3" s="118"/>
      <c r="M3" s="118"/>
      <c r="N3" s="118"/>
      <c r="O3" s="118"/>
      <c r="P3" s="107" t="s">
        <v>52</v>
      </c>
      <c r="Q3" s="107"/>
      <c r="R3" s="107" t="s">
        <v>53</v>
      </c>
      <c r="S3" s="107"/>
      <c r="T3" s="107" t="s">
        <v>54</v>
      </c>
      <c r="U3" s="107"/>
      <c r="V3" s="107" t="s">
        <v>55</v>
      </c>
      <c r="W3" s="107"/>
      <c r="X3" s="112" t="s">
        <v>66</v>
      </c>
      <c r="Y3" s="107" t="s">
        <v>56</v>
      </c>
      <c r="Z3" s="107"/>
      <c r="AA3" s="107" t="s">
        <v>57</v>
      </c>
      <c r="AB3" s="107"/>
      <c r="AC3" s="107" t="s">
        <v>67</v>
      </c>
      <c r="AD3" s="107"/>
      <c r="AE3" s="107" t="s">
        <v>68</v>
      </c>
      <c r="AF3" s="107"/>
      <c r="AG3" s="109" t="s">
        <v>58</v>
      </c>
      <c r="AH3" s="110"/>
      <c r="AI3" s="110"/>
      <c r="AJ3" s="110"/>
      <c r="AK3" s="110"/>
      <c r="AL3" s="110"/>
      <c r="AM3" s="110"/>
      <c r="AN3" s="110"/>
      <c r="AO3" s="110"/>
      <c r="AP3" s="111"/>
      <c r="AQ3" s="107" t="s">
        <v>69</v>
      </c>
      <c r="AR3" s="107" t="s">
        <v>70</v>
      </c>
    </row>
    <row r="4" spans="1:44" ht="144" customHeight="1">
      <c r="A4" s="116"/>
      <c r="B4" s="95" t="s">
        <v>36</v>
      </c>
      <c r="C4" s="95" t="s">
        <v>63</v>
      </c>
      <c r="D4" s="95" t="s">
        <v>60</v>
      </c>
      <c r="E4" s="95" t="s">
        <v>37</v>
      </c>
      <c r="F4" s="95" t="s">
        <v>38</v>
      </c>
      <c r="G4" s="95" t="s">
        <v>39</v>
      </c>
      <c r="H4" s="95" t="s">
        <v>40</v>
      </c>
      <c r="I4" s="116"/>
      <c r="J4" s="18" t="s">
        <v>47</v>
      </c>
      <c r="K4" s="18" t="s">
        <v>48</v>
      </c>
      <c r="L4" s="18" t="s">
        <v>49</v>
      </c>
      <c r="M4" s="18" t="s">
        <v>50</v>
      </c>
      <c r="N4" s="18" t="s">
        <v>51</v>
      </c>
      <c r="O4" s="18" t="s">
        <v>59</v>
      </c>
      <c r="P4" s="107"/>
      <c r="Q4" s="107"/>
      <c r="R4" s="107"/>
      <c r="S4" s="107"/>
      <c r="T4" s="107"/>
      <c r="U4" s="107"/>
      <c r="V4" s="107"/>
      <c r="W4" s="107"/>
      <c r="X4" s="113"/>
      <c r="Y4" s="107"/>
      <c r="Z4" s="107"/>
      <c r="AA4" s="107"/>
      <c r="AB4" s="107"/>
      <c r="AC4" s="107"/>
      <c r="AD4" s="107"/>
      <c r="AE4" s="107"/>
      <c r="AF4" s="107"/>
      <c r="AG4" s="107" t="s">
        <v>41</v>
      </c>
      <c r="AH4" s="107"/>
      <c r="AI4" s="107" t="s">
        <v>42</v>
      </c>
      <c r="AJ4" s="107"/>
      <c r="AK4" s="107" t="s">
        <v>43</v>
      </c>
      <c r="AL4" s="107"/>
      <c r="AM4" s="107" t="s">
        <v>44</v>
      </c>
      <c r="AN4" s="107"/>
      <c r="AO4" s="107" t="s">
        <v>45</v>
      </c>
      <c r="AP4" s="107"/>
      <c r="AQ4" s="107"/>
      <c r="AR4" s="107"/>
    </row>
    <row r="5" spans="1:44">
      <c r="A5" s="117"/>
      <c r="B5" s="97"/>
      <c r="C5" s="97"/>
      <c r="D5" s="97"/>
      <c r="E5" s="97"/>
      <c r="F5" s="97"/>
      <c r="G5" s="97"/>
      <c r="H5" s="97"/>
      <c r="I5" s="10" t="s">
        <v>2</v>
      </c>
      <c r="J5" s="10" t="s">
        <v>2</v>
      </c>
      <c r="K5" s="10" t="s">
        <v>2</v>
      </c>
      <c r="L5" s="10" t="s">
        <v>2</v>
      </c>
      <c r="M5" s="10" t="s">
        <v>2</v>
      </c>
      <c r="N5" s="10" t="s">
        <v>2</v>
      </c>
      <c r="O5" s="10" t="s">
        <v>2</v>
      </c>
      <c r="P5" s="10" t="s">
        <v>27</v>
      </c>
      <c r="Q5" s="10" t="s">
        <v>2</v>
      </c>
      <c r="R5" s="10" t="s">
        <v>26</v>
      </c>
      <c r="S5" s="10" t="s">
        <v>2</v>
      </c>
      <c r="T5" s="10" t="s">
        <v>26</v>
      </c>
      <c r="U5" s="10" t="s">
        <v>2</v>
      </c>
      <c r="V5" s="10" t="s">
        <v>26</v>
      </c>
      <c r="W5" s="10" t="s">
        <v>2</v>
      </c>
      <c r="X5" s="15" t="s">
        <v>2</v>
      </c>
      <c r="Y5" s="10" t="s">
        <v>25</v>
      </c>
      <c r="Z5" s="10" t="s">
        <v>2</v>
      </c>
      <c r="AA5" s="10" t="s">
        <v>26</v>
      </c>
      <c r="AB5" s="10" t="s">
        <v>2</v>
      </c>
      <c r="AC5" s="10" t="s">
        <v>26</v>
      </c>
      <c r="AD5" s="10" t="s">
        <v>2</v>
      </c>
      <c r="AE5" s="10" t="s">
        <v>27</v>
      </c>
      <c r="AF5" s="10" t="s">
        <v>2</v>
      </c>
      <c r="AG5" s="10" t="s">
        <v>27</v>
      </c>
      <c r="AH5" s="10" t="s">
        <v>2</v>
      </c>
      <c r="AI5" s="10" t="s">
        <v>27</v>
      </c>
      <c r="AJ5" s="10" t="s">
        <v>2</v>
      </c>
      <c r="AK5" s="10" t="s">
        <v>27</v>
      </c>
      <c r="AL5" s="10" t="s">
        <v>2</v>
      </c>
      <c r="AM5" s="10" t="s">
        <v>27</v>
      </c>
      <c r="AN5" s="10" t="s">
        <v>2</v>
      </c>
      <c r="AO5" s="10" t="s">
        <v>27</v>
      </c>
      <c r="AP5" s="10" t="s">
        <v>2</v>
      </c>
      <c r="AQ5" s="10" t="s">
        <v>2</v>
      </c>
      <c r="AR5" s="10" t="s">
        <v>2</v>
      </c>
    </row>
    <row r="6" spans="1:44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  <c r="Q6" s="7">
        <v>17</v>
      </c>
      <c r="R6" s="7">
        <v>18</v>
      </c>
      <c r="S6" s="7">
        <v>19</v>
      </c>
      <c r="T6" s="7">
        <v>20</v>
      </c>
      <c r="U6" s="7">
        <v>21</v>
      </c>
      <c r="V6" s="7">
        <v>22</v>
      </c>
      <c r="W6" s="7">
        <v>23</v>
      </c>
      <c r="X6" s="7">
        <v>24</v>
      </c>
      <c r="Y6" s="7">
        <v>25</v>
      </c>
      <c r="Z6" s="7">
        <v>26</v>
      </c>
      <c r="AA6" s="7">
        <v>27</v>
      </c>
      <c r="AB6" s="7">
        <v>28</v>
      </c>
      <c r="AC6" s="7">
        <v>29</v>
      </c>
      <c r="AD6" s="7">
        <v>30</v>
      </c>
      <c r="AE6" s="7">
        <v>31</v>
      </c>
      <c r="AF6" s="7">
        <v>32</v>
      </c>
      <c r="AG6" s="7">
        <v>33</v>
      </c>
      <c r="AH6" s="7">
        <v>34</v>
      </c>
      <c r="AI6" s="7">
        <v>35</v>
      </c>
      <c r="AJ6" s="7">
        <v>36</v>
      </c>
      <c r="AK6" s="7">
        <v>37</v>
      </c>
      <c r="AL6" s="7">
        <v>38</v>
      </c>
      <c r="AM6" s="7">
        <v>39</v>
      </c>
      <c r="AN6" s="7">
        <v>40</v>
      </c>
      <c r="AO6" s="7">
        <v>41</v>
      </c>
      <c r="AP6" s="7">
        <v>42</v>
      </c>
      <c r="AQ6" s="7">
        <v>43</v>
      </c>
      <c r="AR6" s="7">
        <v>44</v>
      </c>
    </row>
    <row r="7" spans="1:44">
      <c r="A7" s="20">
        <v>1</v>
      </c>
      <c r="B7" s="41" t="s">
        <v>74</v>
      </c>
      <c r="C7" s="41" t="s">
        <v>75</v>
      </c>
      <c r="D7" s="41" t="s">
        <v>76</v>
      </c>
      <c r="E7" s="41" t="s">
        <v>77</v>
      </c>
      <c r="F7" s="42">
        <v>43</v>
      </c>
      <c r="G7" s="43"/>
      <c r="H7" s="43"/>
      <c r="I7" s="44">
        <v>1620000</v>
      </c>
      <c r="J7" s="45"/>
      <c r="K7" s="45"/>
      <c r="L7" s="45"/>
      <c r="M7" s="45"/>
      <c r="N7" s="45"/>
      <c r="O7" s="45"/>
      <c r="P7" s="46">
        <v>1</v>
      </c>
      <c r="Q7" s="45">
        <v>1620000</v>
      </c>
      <c r="R7" s="44"/>
      <c r="S7" s="44"/>
      <c r="T7" s="45"/>
      <c r="U7" s="45"/>
      <c r="V7" s="44"/>
      <c r="W7" s="44"/>
      <c r="X7" s="44"/>
      <c r="Y7" s="47"/>
      <c r="Z7" s="47"/>
      <c r="AA7" s="48"/>
      <c r="AB7" s="48"/>
      <c r="AC7" s="44"/>
      <c r="AD7" s="44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</row>
    <row r="8" spans="1:44">
      <c r="A8" s="20">
        <v>2</v>
      </c>
      <c r="B8" s="41" t="s">
        <v>74</v>
      </c>
      <c r="C8" s="41" t="s">
        <v>75</v>
      </c>
      <c r="D8" s="41" t="s">
        <v>76</v>
      </c>
      <c r="E8" s="41" t="s">
        <v>77</v>
      </c>
      <c r="F8" s="42">
        <v>45</v>
      </c>
      <c r="G8" s="43"/>
      <c r="H8" s="43"/>
      <c r="I8" s="44">
        <v>1620000</v>
      </c>
      <c r="J8" s="45"/>
      <c r="K8" s="45"/>
      <c r="L8" s="45"/>
      <c r="M8" s="45"/>
      <c r="N8" s="45"/>
      <c r="O8" s="45"/>
      <c r="P8" s="46">
        <v>1</v>
      </c>
      <c r="Q8" s="45">
        <v>1620000</v>
      </c>
      <c r="R8" s="44"/>
      <c r="S8" s="44"/>
      <c r="T8" s="45"/>
      <c r="U8" s="45"/>
      <c r="V8" s="44"/>
      <c r="W8" s="44"/>
      <c r="X8" s="44"/>
      <c r="Y8" s="47"/>
      <c r="Z8" s="47"/>
      <c r="AA8" s="48"/>
      <c r="AB8" s="48"/>
      <c r="AC8" s="44"/>
      <c r="AD8" s="44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</row>
    <row r="9" spans="1:44">
      <c r="A9" s="20">
        <v>3</v>
      </c>
      <c r="B9" s="41" t="s">
        <v>74</v>
      </c>
      <c r="C9" s="41" t="s">
        <v>75</v>
      </c>
      <c r="D9" s="41" t="s">
        <v>76</v>
      </c>
      <c r="E9" s="41" t="s">
        <v>77</v>
      </c>
      <c r="F9" s="42">
        <v>47</v>
      </c>
      <c r="G9" s="43"/>
      <c r="H9" s="43"/>
      <c r="I9" s="44">
        <v>1620000</v>
      </c>
      <c r="J9" s="45"/>
      <c r="K9" s="45"/>
      <c r="L9" s="45"/>
      <c r="M9" s="45"/>
      <c r="N9" s="45"/>
      <c r="O9" s="45"/>
      <c r="P9" s="46">
        <v>1</v>
      </c>
      <c r="Q9" s="45">
        <v>1620000</v>
      </c>
      <c r="R9" s="44"/>
      <c r="S9" s="44"/>
      <c r="T9" s="45"/>
      <c r="U9" s="45"/>
      <c r="V9" s="44"/>
      <c r="W9" s="44"/>
      <c r="X9" s="44"/>
      <c r="Y9" s="47"/>
      <c r="Z9" s="47"/>
      <c r="AA9" s="48"/>
      <c r="AB9" s="48"/>
      <c r="AC9" s="44"/>
      <c r="AD9" s="44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</row>
    <row r="10" spans="1:44">
      <c r="A10" s="20">
        <v>4</v>
      </c>
      <c r="B10" s="41" t="s">
        <v>74</v>
      </c>
      <c r="C10" s="41" t="s">
        <v>75</v>
      </c>
      <c r="D10" s="41" t="s">
        <v>76</v>
      </c>
      <c r="E10" s="41" t="s">
        <v>80</v>
      </c>
      <c r="F10" s="42">
        <v>7</v>
      </c>
      <c r="G10" s="43"/>
      <c r="H10" s="43"/>
      <c r="I10" s="44">
        <v>1680000</v>
      </c>
      <c r="J10" s="45"/>
      <c r="K10" s="45"/>
      <c r="L10" s="45"/>
      <c r="M10" s="45"/>
      <c r="N10" s="45"/>
      <c r="O10" s="45"/>
      <c r="P10" s="46">
        <v>1</v>
      </c>
      <c r="Q10" s="45">
        <v>1680000</v>
      </c>
      <c r="R10" s="44"/>
      <c r="S10" s="44"/>
      <c r="T10" s="45"/>
      <c r="U10" s="45"/>
      <c r="V10" s="44"/>
      <c r="W10" s="44"/>
      <c r="X10" s="44"/>
      <c r="Y10" s="47"/>
      <c r="Z10" s="47"/>
      <c r="AA10" s="48"/>
      <c r="AB10" s="48"/>
      <c r="AC10" s="44"/>
      <c r="AD10" s="44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</row>
    <row r="11" spans="1:44">
      <c r="A11" s="20">
        <v>5</v>
      </c>
      <c r="B11" s="20" t="s">
        <v>74</v>
      </c>
      <c r="C11" s="20" t="s">
        <v>75</v>
      </c>
      <c r="D11" s="20" t="s">
        <v>76</v>
      </c>
      <c r="E11" s="20" t="s">
        <v>80</v>
      </c>
      <c r="F11" s="42">
        <v>9</v>
      </c>
      <c r="G11" s="43"/>
      <c r="H11" s="43"/>
      <c r="I11" s="44">
        <v>1680000</v>
      </c>
      <c r="J11" s="45"/>
      <c r="K11" s="45"/>
      <c r="L11" s="45"/>
      <c r="M11" s="45"/>
      <c r="N11" s="45"/>
      <c r="O11" s="45"/>
      <c r="P11" s="46">
        <v>1</v>
      </c>
      <c r="Q11" s="45">
        <v>1680000</v>
      </c>
      <c r="R11" s="44"/>
      <c r="S11" s="44"/>
      <c r="T11" s="45"/>
      <c r="U11" s="45"/>
      <c r="V11" s="44"/>
      <c r="W11" s="44"/>
      <c r="X11" s="44"/>
      <c r="Y11" s="47"/>
      <c r="Z11" s="47"/>
      <c r="AA11" s="48"/>
      <c r="AB11" s="48"/>
      <c r="AC11" s="44"/>
      <c r="AD11" s="44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</row>
    <row r="12" spans="1:44">
      <c r="A12" s="20">
        <v>6</v>
      </c>
      <c r="B12" s="41" t="s">
        <v>74</v>
      </c>
      <c r="C12" s="41" t="s">
        <v>75</v>
      </c>
      <c r="D12" s="41" t="s">
        <v>76</v>
      </c>
      <c r="E12" s="41" t="s">
        <v>80</v>
      </c>
      <c r="F12" s="42">
        <v>11</v>
      </c>
      <c r="G12" s="43"/>
      <c r="H12" s="43"/>
      <c r="I12" s="44">
        <v>1680000</v>
      </c>
      <c r="J12" s="45"/>
      <c r="K12" s="45"/>
      <c r="L12" s="45"/>
      <c r="M12" s="45"/>
      <c r="N12" s="45"/>
      <c r="O12" s="45"/>
      <c r="P12" s="46">
        <v>1</v>
      </c>
      <c r="Q12" s="45">
        <v>1680000</v>
      </c>
      <c r="R12" s="44"/>
      <c r="S12" s="44"/>
      <c r="T12" s="45"/>
      <c r="U12" s="45"/>
      <c r="V12" s="44"/>
      <c r="W12" s="44"/>
      <c r="X12" s="44"/>
      <c r="Y12" s="47"/>
      <c r="Z12" s="47"/>
      <c r="AA12" s="48"/>
      <c r="AB12" s="48"/>
      <c r="AC12" s="44"/>
      <c r="AD12" s="44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</row>
    <row r="13" spans="1:44">
      <c r="A13" s="20">
        <v>7</v>
      </c>
      <c r="B13" s="41" t="s">
        <v>74</v>
      </c>
      <c r="C13" s="41" t="s">
        <v>75</v>
      </c>
      <c r="D13" s="41" t="s">
        <v>76</v>
      </c>
      <c r="E13" s="41" t="s">
        <v>82</v>
      </c>
      <c r="F13" s="42">
        <v>18</v>
      </c>
      <c r="G13" s="43"/>
      <c r="H13" s="43"/>
      <c r="I13" s="44">
        <v>375000</v>
      </c>
      <c r="J13" s="45">
        <v>375000</v>
      </c>
      <c r="K13" s="45"/>
      <c r="L13" s="45"/>
      <c r="M13" s="45"/>
      <c r="N13" s="45"/>
      <c r="O13" s="45"/>
      <c r="P13" s="46"/>
      <c r="Q13" s="45"/>
      <c r="R13" s="44"/>
      <c r="S13" s="44"/>
      <c r="T13" s="45"/>
      <c r="U13" s="45"/>
      <c r="V13" s="44"/>
      <c r="W13" s="44"/>
      <c r="X13" s="44"/>
      <c r="Y13" s="47"/>
      <c r="Z13" s="47"/>
      <c r="AA13" s="48"/>
      <c r="AB13" s="48"/>
      <c r="AC13" s="44"/>
      <c r="AD13" s="44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</row>
    <row r="14" spans="1:44">
      <c r="A14" s="20">
        <v>8</v>
      </c>
      <c r="B14" s="41" t="s">
        <v>74</v>
      </c>
      <c r="C14" s="41" t="s">
        <v>75</v>
      </c>
      <c r="D14" s="41" t="s">
        <v>83</v>
      </c>
      <c r="E14" s="41" t="s">
        <v>84</v>
      </c>
      <c r="F14" s="42">
        <v>184</v>
      </c>
      <c r="G14" s="43"/>
      <c r="H14" s="43"/>
      <c r="I14" s="44">
        <v>4080000</v>
      </c>
      <c r="J14" s="45"/>
      <c r="K14" s="45"/>
      <c r="L14" s="45"/>
      <c r="M14" s="45"/>
      <c r="N14" s="45"/>
      <c r="O14" s="45"/>
      <c r="P14" s="46">
        <v>2</v>
      </c>
      <c r="Q14" s="45">
        <v>4080000</v>
      </c>
      <c r="R14" s="44"/>
      <c r="S14" s="44"/>
      <c r="T14" s="45"/>
      <c r="U14" s="45"/>
      <c r="V14" s="44"/>
      <c r="W14" s="44"/>
      <c r="X14" s="44"/>
      <c r="Y14" s="47"/>
      <c r="Z14" s="47"/>
      <c r="AA14" s="48"/>
      <c r="AB14" s="48"/>
      <c r="AC14" s="44"/>
      <c r="AD14" s="44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</row>
    <row r="15" spans="1:44">
      <c r="A15" s="20">
        <v>9</v>
      </c>
      <c r="B15" s="49" t="s">
        <v>74</v>
      </c>
      <c r="C15" s="49" t="s">
        <v>75</v>
      </c>
      <c r="D15" s="49" t="s">
        <v>83</v>
      </c>
      <c r="E15" s="49" t="s">
        <v>84</v>
      </c>
      <c r="F15" s="42">
        <v>186</v>
      </c>
      <c r="G15" s="50"/>
      <c r="H15" s="50"/>
      <c r="I15" s="44">
        <v>4080000</v>
      </c>
      <c r="J15" s="51"/>
      <c r="K15" s="51"/>
      <c r="L15" s="51"/>
      <c r="M15" s="51"/>
      <c r="N15" s="51"/>
      <c r="O15" s="51"/>
      <c r="P15" s="52">
        <v>2</v>
      </c>
      <c r="Q15" s="45">
        <v>4080000</v>
      </c>
      <c r="R15" s="44"/>
      <c r="S15" s="44"/>
      <c r="T15" s="51"/>
      <c r="U15" s="45"/>
      <c r="V15" s="44"/>
      <c r="W15" s="44"/>
      <c r="X15" s="44"/>
      <c r="Y15" s="48"/>
      <c r="Z15" s="48"/>
      <c r="AA15" s="48"/>
      <c r="AB15" s="48"/>
      <c r="AC15" s="44"/>
      <c r="AD15" s="44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</row>
    <row r="16" spans="1:44">
      <c r="A16" s="20">
        <v>10</v>
      </c>
      <c r="B16" s="41" t="s">
        <v>74</v>
      </c>
      <c r="C16" s="41" t="s">
        <v>75</v>
      </c>
      <c r="D16" s="41" t="s">
        <v>83</v>
      </c>
      <c r="E16" s="41" t="s">
        <v>85</v>
      </c>
      <c r="F16" s="42">
        <v>48</v>
      </c>
      <c r="G16" s="43"/>
      <c r="H16" s="43"/>
      <c r="I16" s="44">
        <v>4080000</v>
      </c>
      <c r="J16" s="45"/>
      <c r="K16" s="45"/>
      <c r="L16" s="45"/>
      <c r="M16" s="45"/>
      <c r="N16" s="45"/>
      <c r="O16" s="45"/>
      <c r="P16" s="46">
        <v>2</v>
      </c>
      <c r="Q16" s="45">
        <v>4080000</v>
      </c>
      <c r="R16" s="44"/>
      <c r="S16" s="44"/>
      <c r="T16" s="45"/>
      <c r="U16" s="45"/>
      <c r="V16" s="44"/>
      <c r="W16" s="44"/>
      <c r="X16" s="44"/>
      <c r="Y16" s="47"/>
      <c r="Z16" s="47"/>
      <c r="AA16" s="48"/>
      <c r="AB16" s="48"/>
      <c r="AC16" s="44"/>
      <c r="AD16" s="44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</row>
    <row r="17" spans="1:44">
      <c r="A17" s="20">
        <v>11</v>
      </c>
      <c r="B17" s="41" t="s">
        <v>74</v>
      </c>
      <c r="C17" s="41" t="s">
        <v>75</v>
      </c>
      <c r="D17" s="41" t="s">
        <v>83</v>
      </c>
      <c r="E17" s="41" t="s">
        <v>85</v>
      </c>
      <c r="F17" s="42">
        <v>82</v>
      </c>
      <c r="G17" s="43"/>
      <c r="H17" s="43"/>
      <c r="I17" s="44">
        <v>2040000</v>
      </c>
      <c r="J17" s="45"/>
      <c r="K17" s="45"/>
      <c r="L17" s="45"/>
      <c r="M17" s="45"/>
      <c r="N17" s="45"/>
      <c r="O17" s="45"/>
      <c r="P17" s="46">
        <v>1</v>
      </c>
      <c r="Q17" s="45">
        <v>2040000</v>
      </c>
      <c r="R17" s="44"/>
      <c r="S17" s="44"/>
      <c r="T17" s="45"/>
      <c r="U17" s="45"/>
      <c r="V17" s="44"/>
      <c r="W17" s="44"/>
      <c r="X17" s="44"/>
      <c r="Y17" s="47"/>
      <c r="Z17" s="47"/>
      <c r="AA17" s="48"/>
      <c r="AB17" s="48"/>
      <c r="AC17" s="44"/>
      <c r="AD17" s="44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</row>
    <row r="18" spans="1:44">
      <c r="A18" s="20">
        <v>12</v>
      </c>
      <c r="B18" s="53" t="s">
        <v>74</v>
      </c>
      <c r="C18" s="53" t="s">
        <v>75</v>
      </c>
      <c r="D18" s="53" t="s">
        <v>76</v>
      </c>
      <c r="E18" s="53" t="s">
        <v>86</v>
      </c>
      <c r="F18" s="54">
        <v>15</v>
      </c>
      <c r="G18" s="43"/>
      <c r="H18" s="43" t="s">
        <v>87</v>
      </c>
      <c r="I18" s="44">
        <v>305000</v>
      </c>
      <c r="J18" s="55"/>
      <c r="K18" s="55"/>
      <c r="L18" s="55"/>
      <c r="M18" s="55"/>
      <c r="N18" s="55"/>
      <c r="O18" s="55"/>
      <c r="P18" s="56"/>
      <c r="Q18" s="55"/>
      <c r="R18" s="44"/>
      <c r="S18" s="44"/>
      <c r="T18" s="55"/>
      <c r="U18" s="55"/>
      <c r="V18" s="44"/>
      <c r="W18" s="44"/>
      <c r="X18" s="44">
        <v>305000</v>
      </c>
      <c r="Y18" s="47"/>
      <c r="Z18" s="47"/>
      <c r="AA18" s="48"/>
      <c r="AB18" s="48"/>
      <c r="AC18" s="44"/>
      <c r="AD18" s="44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</row>
    <row r="19" spans="1:44">
      <c r="A19" s="20">
        <v>13</v>
      </c>
      <c r="B19" s="41" t="s">
        <v>74</v>
      </c>
      <c r="C19" s="41" t="s">
        <v>75</v>
      </c>
      <c r="D19" s="41" t="s">
        <v>76</v>
      </c>
      <c r="E19" s="41" t="s">
        <v>86</v>
      </c>
      <c r="F19" s="42">
        <v>17</v>
      </c>
      <c r="G19" s="43"/>
      <c r="H19" s="43" t="s">
        <v>87</v>
      </c>
      <c r="I19" s="44">
        <v>270000</v>
      </c>
      <c r="J19" s="45"/>
      <c r="K19" s="45"/>
      <c r="L19" s="45"/>
      <c r="M19" s="45"/>
      <c r="N19" s="45"/>
      <c r="O19" s="45"/>
      <c r="P19" s="46"/>
      <c r="Q19" s="45"/>
      <c r="R19" s="44"/>
      <c r="S19" s="44"/>
      <c r="T19" s="45"/>
      <c r="U19" s="45"/>
      <c r="V19" s="44"/>
      <c r="W19" s="44"/>
      <c r="X19" s="44">
        <v>270000</v>
      </c>
      <c r="Y19" s="47"/>
      <c r="Z19" s="47"/>
      <c r="AA19" s="48"/>
      <c r="AB19" s="48"/>
      <c r="AC19" s="44"/>
      <c r="AD19" s="44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</row>
    <row r="20" spans="1:44">
      <c r="A20" s="20">
        <v>14</v>
      </c>
      <c r="B20" s="41" t="s">
        <v>74</v>
      </c>
      <c r="C20" s="41" t="s">
        <v>75</v>
      </c>
      <c r="D20" s="41" t="s">
        <v>76</v>
      </c>
      <c r="E20" s="41" t="s">
        <v>86</v>
      </c>
      <c r="F20" s="42">
        <v>34</v>
      </c>
      <c r="G20" s="43"/>
      <c r="H20" s="43"/>
      <c r="I20" s="44">
        <v>559956</v>
      </c>
      <c r="J20" s="45"/>
      <c r="K20" s="45"/>
      <c r="L20" s="45"/>
      <c r="M20" s="45"/>
      <c r="N20" s="45"/>
      <c r="O20" s="45"/>
      <c r="P20" s="46"/>
      <c r="Q20" s="45"/>
      <c r="R20" s="44"/>
      <c r="S20" s="44"/>
      <c r="T20" s="45"/>
      <c r="U20" s="45"/>
      <c r="V20" s="44"/>
      <c r="W20" s="44"/>
      <c r="X20" s="44">
        <v>559956</v>
      </c>
      <c r="Y20" s="47"/>
      <c r="Z20" s="47"/>
      <c r="AA20" s="48"/>
      <c r="AB20" s="48"/>
      <c r="AC20" s="44"/>
      <c r="AD20" s="44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</row>
    <row r="21" spans="1:44">
      <c r="A21" s="20">
        <v>15</v>
      </c>
      <c r="B21" s="41" t="s">
        <v>74</v>
      </c>
      <c r="C21" s="41" t="s">
        <v>75</v>
      </c>
      <c r="D21" s="41" t="s">
        <v>83</v>
      </c>
      <c r="E21" s="41" t="s">
        <v>85</v>
      </c>
      <c r="F21" s="42">
        <v>102</v>
      </c>
      <c r="G21" s="43"/>
      <c r="H21" s="43"/>
      <c r="I21" s="44">
        <v>11760000</v>
      </c>
      <c r="J21" s="45"/>
      <c r="K21" s="45"/>
      <c r="L21" s="45"/>
      <c r="M21" s="45"/>
      <c r="N21" s="45"/>
      <c r="O21" s="45"/>
      <c r="P21" s="46">
        <v>7</v>
      </c>
      <c r="Q21" s="45">
        <v>11760000</v>
      </c>
      <c r="R21" s="44"/>
      <c r="S21" s="44"/>
      <c r="T21" s="45"/>
      <c r="U21" s="45"/>
      <c r="V21" s="44"/>
      <c r="W21" s="44"/>
      <c r="X21" s="44"/>
      <c r="Y21" s="47"/>
      <c r="Z21" s="47"/>
      <c r="AA21" s="48"/>
      <c r="AB21" s="48"/>
      <c r="AC21" s="44"/>
      <c r="AD21" s="44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</row>
    <row r="22" spans="1:44">
      <c r="A22" s="20">
        <v>16</v>
      </c>
      <c r="B22" s="41" t="s">
        <v>74</v>
      </c>
      <c r="C22" s="41" t="s">
        <v>75</v>
      </c>
      <c r="D22" s="41" t="s">
        <v>83</v>
      </c>
      <c r="E22" s="41" t="s">
        <v>85</v>
      </c>
      <c r="F22" s="42">
        <v>88</v>
      </c>
      <c r="G22" s="43"/>
      <c r="H22" s="43"/>
      <c r="I22" s="44">
        <v>13440000</v>
      </c>
      <c r="J22" s="45"/>
      <c r="K22" s="45"/>
      <c r="L22" s="45"/>
      <c r="M22" s="45"/>
      <c r="N22" s="45"/>
      <c r="O22" s="45"/>
      <c r="P22" s="46">
        <v>8</v>
      </c>
      <c r="Q22" s="45">
        <v>13440000</v>
      </c>
      <c r="R22" s="44"/>
      <c r="S22" s="44"/>
      <c r="T22" s="45"/>
      <c r="U22" s="45"/>
      <c r="V22" s="44"/>
      <c r="W22" s="44"/>
      <c r="X22" s="44"/>
      <c r="Y22" s="47"/>
      <c r="Z22" s="47"/>
      <c r="AA22" s="48"/>
      <c r="AB22" s="48"/>
      <c r="AC22" s="44"/>
      <c r="AD22" s="44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</row>
    <row r="23" spans="1:44">
      <c r="A23" s="20">
        <v>17</v>
      </c>
      <c r="B23" s="41" t="s">
        <v>74</v>
      </c>
      <c r="C23" s="41" t="s">
        <v>75</v>
      </c>
      <c r="D23" s="41" t="s">
        <v>83</v>
      </c>
      <c r="E23" s="41" t="s">
        <v>85</v>
      </c>
      <c r="F23" s="42">
        <v>104</v>
      </c>
      <c r="G23" s="43"/>
      <c r="H23" s="43"/>
      <c r="I23" s="44">
        <v>5040000</v>
      </c>
      <c r="J23" s="45"/>
      <c r="K23" s="45"/>
      <c r="L23" s="45"/>
      <c r="M23" s="45"/>
      <c r="N23" s="45"/>
      <c r="O23" s="45"/>
      <c r="P23" s="46">
        <v>3</v>
      </c>
      <c r="Q23" s="45">
        <v>5040000</v>
      </c>
      <c r="R23" s="44"/>
      <c r="S23" s="44"/>
      <c r="T23" s="45"/>
      <c r="U23" s="45"/>
      <c r="V23" s="44"/>
      <c r="W23" s="44"/>
      <c r="X23" s="44"/>
      <c r="Y23" s="47"/>
      <c r="Z23" s="47"/>
      <c r="AA23" s="48"/>
      <c r="AB23" s="48"/>
      <c r="AC23" s="44"/>
      <c r="AD23" s="44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</row>
    <row r="24" spans="1:44">
      <c r="A24" s="20">
        <v>18</v>
      </c>
      <c r="B24" s="41" t="s">
        <v>74</v>
      </c>
      <c r="C24" s="41" t="s">
        <v>75</v>
      </c>
      <c r="D24" s="41" t="s">
        <v>76</v>
      </c>
      <c r="E24" s="41" t="s">
        <v>86</v>
      </c>
      <c r="F24" s="42">
        <v>20</v>
      </c>
      <c r="G24" s="43"/>
      <c r="H24" s="43"/>
      <c r="I24" s="44">
        <v>4080000</v>
      </c>
      <c r="J24" s="45"/>
      <c r="K24" s="45"/>
      <c r="L24" s="45"/>
      <c r="M24" s="45"/>
      <c r="N24" s="45"/>
      <c r="O24" s="45"/>
      <c r="P24" s="46">
        <v>2</v>
      </c>
      <c r="Q24" s="45">
        <v>4080000</v>
      </c>
      <c r="R24" s="44"/>
      <c r="S24" s="44"/>
      <c r="T24" s="45"/>
      <c r="U24" s="45"/>
      <c r="V24" s="44"/>
      <c r="W24" s="44"/>
      <c r="X24" s="44"/>
      <c r="Y24" s="47"/>
      <c r="Z24" s="47"/>
      <c r="AA24" s="48"/>
      <c r="AB24" s="48"/>
      <c r="AC24" s="44"/>
      <c r="AD24" s="44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</row>
    <row r="25" spans="1:44">
      <c r="A25" s="20">
        <v>19</v>
      </c>
      <c r="B25" s="41" t="s">
        <v>74</v>
      </c>
      <c r="C25" s="41" t="s">
        <v>75</v>
      </c>
      <c r="D25" s="41" t="s">
        <v>76</v>
      </c>
      <c r="E25" s="41" t="s">
        <v>89</v>
      </c>
      <c r="F25" s="42">
        <v>4</v>
      </c>
      <c r="G25" s="43"/>
      <c r="H25" s="43"/>
      <c r="I25" s="44">
        <v>2537516</v>
      </c>
      <c r="J25" s="45"/>
      <c r="K25" s="45"/>
      <c r="L25" s="45"/>
      <c r="M25" s="45"/>
      <c r="N25" s="45"/>
      <c r="O25" s="45"/>
      <c r="P25" s="46"/>
      <c r="Q25" s="45"/>
      <c r="R25" s="44"/>
      <c r="S25" s="44"/>
      <c r="T25" s="45"/>
      <c r="U25" s="45"/>
      <c r="V25" s="44">
        <v>1505.2</v>
      </c>
      <c r="W25" s="44">
        <v>2287516</v>
      </c>
      <c r="X25" s="44">
        <v>250000</v>
      </c>
      <c r="Y25" s="47"/>
      <c r="Z25" s="47"/>
      <c r="AA25" s="48"/>
      <c r="AB25" s="48"/>
      <c r="AC25" s="44"/>
      <c r="AD25" s="44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</row>
    <row r="26" spans="1:44">
      <c r="A26" s="20">
        <v>20</v>
      </c>
      <c r="B26" s="41" t="s">
        <v>74</v>
      </c>
      <c r="C26" s="41" t="s">
        <v>75</v>
      </c>
      <c r="D26" s="41" t="s">
        <v>83</v>
      </c>
      <c r="E26" s="41" t="s">
        <v>85</v>
      </c>
      <c r="F26" s="42">
        <v>90</v>
      </c>
      <c r="G26" s="43"/>
      <c r="H26" s="43"/>
      <c r="I26" s="44">
        <v>5040000</v>
      </c>
      <c r="J26" s="45"/>
      <c r="K26" s="45"/>
      <c r="L26" s="45"/>
      <c r="M26" s="45"/>
      <c r="N26" s="45"/>
      <c r="O26" s="45"/>
      <c r="P26" s="46">
        <v>3</v>
      </c>
      <c r="Q26" s="45">
        <v>5040000</v>
      </c>
      <c r="R26" s="44"/>
      <c r="S26" s="44"/>
      <c r="T26" s="45"/>
      <c r="U26" s="45"/>
      <c r="V26" s="44"/>
      <c r="W26" s="44"/>
      <c r="X26" s="44"/>
      <c r="Y26" s="47"/>
      <c r="Z26" s="47"/>
      <c r="AA26" s="48"/>
      <c r="AB26" s="48"/>
      <c r="AC26" s="44"/>
      <c r="AD26" s="44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</row>
    <row r="27" spans="1:44">
      <c r="A27" s="20">
        <v>21</v>
      </c>
      <c r="B27" s="41" t="s">
        <v>74</v>
      </c>
      <c r="C27" s="41" t="s">
        <v>75</v>
      </c>
      <c r="D27" s="41" t="s">
        <v>76</v>
      </c>
      <c r="E27" s="41" t="s">
        <v>90</v>
      </c>
      <c r="F27" s="42">
        <v>6</v>
      </c>
      <c r="G27" s="43"/>
      <c r="H27" s="43"/>
      <c r="I27" s="44">
        <v>3360000</v>
      </c>
      <c r="J27" s="45"/>
      <c r="K27" s="45"/>
      <c r="L27" s="45"/>
      <c r="M27" s="45"/>
      <c r="N27" s="45"/>
      <c r="O27" s="45"/>
      <c r="P27" s="46">
        <v>2</v>
      </c>
      <c r="Q27" s="45">
        <v>3360000</v>
      </c>
      <c r="R27" s="44"/>
      <c r="S27" s="44"/>
      <c r="T27" s="45"/>
      <c r="U27" s="45"/>
      <c r="V27" s="44"/>
      <c r="W27" s="44"/>
      <c r="X27" s="44"/>
      <c r="Y27" s="47"/>
      <c r="Z27" s="47"/>
      <c r="AA27" s="48"/>
      <c r="AB27" s="48"/>
      <c r="AC27" s="44"/>
      <c r="AD27" s="44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</row>
    <row r="28" spans="1:44">
      <c r="A28" s="20">
        <v>22</v>
      </c>
      <c r="B28" s="41" t="s">
        <v>74</v>
      </c>
      <c r="C28" s="74" t="s">
        <v>75</v>
      </c>
      <c r="D28" s="74" t="s">
        <v>83</v>
      </c>
      <c r="E28" s="74" t="s">
        <v>84</v>
      </c>
      <c r="F28" s="71" t="s">
        <v>91</v>
      </c>
      <c r="G28" s="75"/>
      <c r="H28" s="75"/>
      <c r="I28" s="76">
        <f>4487240+S28</f>
        <v>7494740</v>
      </c>
      <c r="J28" s="77"/>
      <c r="K28" s="77"/>
      <c r="L28" s="77"/>
      <c r="M28" s="77"/>
      <c r="N28" s="77"/>
      <c r="O28" s="77"/>
      <c r="P28" s="78"/>
      <c r="Q28" s="77"/>
      <c r="R28" s="76">
        <v>1203</v>
      </c>
      <c r="S28" s="76">
        <v>3007500</v>
      </c>
      <c r="T28" s="77"/>
      <c r="U28" s="77"/>
      <c r="V28" s="76">
        <v>1534</v>
      </c>
      <c r="W28" s="76">
        <v>4487240</v>
      </c>
      <c r="X28" s="76"/>
      <c r="Y28" s="79"/>
      <c r="Z28" s="79"/>
      <c r="AA28" s="79"/>
      <c r="AB28" s="79"/>
      <c r="AC28" s="76"/>
      <c r="AD28" s="76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48"/>
      <c r="AQ28" s="48"/>
      <c r="AR28" s="48"/>
    </row>
    <row r="29" spans="1:44">
      <c r="A29" s="20">
        <v>23</v>
      </c>
      <c r="B29" s="41" t="s">
        <v>74</v>
      </c>
      <c r="C29" s="41" t="s">
        <v>75</v>
      </c>
      <c r="D29" s="41" t="s">
        <v>83</v>
      </c>
      <c r="E29" s="41" t="s">
        <v>84</v>
      </c>
      <c r="F29" s="42">
        <v>77</v>
      </c>
      <c r="G29" s="43"/>
      <c r="H29" s="43"/>
      <c r="I29" s="44">
        <v>1073120</v>
      </c>
      <c r="J29" s="45"/>
      <c r="K29" s="45"/>
      <c r="L29" s="45"/>
      <c r="M29" s="45"/>
      <c r="N29" s="45"/>
      <c r="O29" s="45"/>
      <c r="P29" s="46"/>
      <c r="Q29" s="45"/>
      <c r="R29" s="44">
        <v>706</v>
      </c>
      <c r="S29" s="44">
        <v>1073120</v>
      </c>
      <c r="T29" s="45"/>
      <c r="U29" s="45"/>
      <c r="V29" s="44"/>
      <c r="W29" s="44"/>
      <c r="X29" s="44"/>
      <c r="Y29" s="47"/>
      <c r="Z29" s="47"/>
      <c r="AA29" s="48"/>
      <c r="AB29" s="48"/>
      <c r="AC29" s="44"/>
      <c r="AD29" s="44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</row>
    <row r="30" spans="1:44">
      <c r="A30" s="20">
        <v>24</v>
      </c>
      <c r="B30" s="20" t="s">
        <v>74</v>
      </c>
      <c r="C30" s="20" t="s">
        <v>75</v>
      </c>
      <c r="D30" s="41" t="s">
        <v>83</v>
      </c>
      <c r="E30" s="20" t="s">
        <v>84</v>
      </c>
      <c r="F30" s="20">
        <v>132</v>
      </c>
      <c r="G30" s="43"/>
      <c r="H30" s="43"/>
      <c r="I30" s="44">
        <v>4080000</v>
      </c>
      <c r="J30" s="45"/>
      <c r="K30" s="45"/>
      <c r="L30" s="45"/>
      <c r="M30" s="45"/>
      <c r="N30" s="45"/>
      <c r="O30" s="45"/>
      <c r="P30" s="46">
        <v>2</v>
      </c>
      <c r="Q30" s="45">
        <v>4080000</v>
      </c>
      <c r="R30" s="44"/>
      <c r="S30" s="44"/>
      <c r="T30" s="45"/>
      <c r="U30" s="45"/>
      <c r="V30" s="44"/>
      <c r="W30" s="44"/>
      <c r="X30" s="44"/>
      <c r="Y30" s="47"/>
      <c r="Z30" s="47"/>
      <c r="AA30" s="48"/>
      <c r="AB30" s="48"/>
      <c r="AC30" s="44"/>
      <c r="AD30" s="44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</row>
    <row r="31" spans="1:44">
      <c r="A31" s="20">
        <v>25</v>
      </c>
      <c r="B31" s="41" t="s">
        <v>74</v>
      </c>
      <c r="C31" s="41" t="s">
        <v>75</v>
      </c>
      <c r="D31" s="41" t="s">
        <v>76</v>
      </c>
      <c r="E31" s="41" t="s">
        <v>92</v>
      </c>
      <c r="F31" s="42">
        <v>18</v>
      </c>
      <c r="G31" s="43"/>
      <c r="H31" s="43"/>
      <c r="I31" s="44">
        <v>8160000</v>
      </c>
      <c r="J31" s="45"/>
      <c r="K31" s="45"/>
      <c r="L31" s="45"/>
      <c r="M31" s="45"/>
      <c r="N31" s="45"/>
      <c r="O31" s="45"/>
      <c r="P31" s="46">
        <v>4</v>
      </c>
      <c r="Q31" s="45">
        <v>8160000</v>
      </c>
      <c r="R31" s="44"/>
      <c r="S31" s="44"/>
      <c r="T31" s="45"/>
      <c r="U31" s="45"/>
      <c r="V31" s="44"/>
      <c r="W31" s="44"/>
      <c r="X31" s="44"/>
      <c r="Y31" s="47"/>
      <c r="Z31" s="47"/>
      <c r="AA31" s="48"/>
      <c r="AB31" s="48"/>
      <c r="AC31" s="44"/>
      <c r="AD31" s="44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</row>
    <row r="32" spans="1:44">
      <c r="A32" s="20">
        <v>26</v>
      </c>
      <c r="B32" s="41" t="s">
        <v>74</v>
      </c>
      <c r="C32" s="41" t="s">
        <v>75</v>
      </c>
      <c r="D32" s="41" t="s">
        <v>76</v>
      </c>
      <c r="E32" s="41" t="s">
        <v>77</v>
      </c>
      <c r="F32" s="42">
        <v>11</v>
      </c>
      <c r="G32" s="43"/>
      <c r="H32" s="43"/>
      <c r="I32" s="44">
        <v>2500000</v>
      </c>
      <c r="J32" s="45"/>
      <c r="K32" s="45"/>
      <c r="L32" s="45"/>
      <c r="M32" s="45"/>
      <c r="N32" s="45"/>
      <c r="O32" s="45"/>
      <c r="P32" s="46"/>
      <c r="Q32" s="45"/>
      <c r="R32" s="69">
        <v>1204.2</v>
      </c>
      <c r="S32" s="44">
        <v>2500000</v>
      </c>
      <c r="T32" s="45"/>
      <c r="U32" s="45"/>
      <c r="V32" s="44"/>
      <c r="W32" s="44"/>
      <c r="X32" s="44"/>
      <c r="Y32" s="47"/>
      <c r="Z32" s="47"/>
      <c r="AA32" s="48"/>
      <c r="AB32" s="48"/>
      <c r="AC32" s="44"/>
      <c r="AD32" s="44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</row>
    <row r="33" spans="1:44">
      <c r="A33" s="20">
        <v>27</v>
      </c>
      <c r="B33" s="41" t="s">
        <v>74</v>
      </c>
      <c r="C33" s="41" t="s">
        <v>75</v>
      </c>
      <c r="D33" s="41" t="s">
        <v>76</v>
      </c>
      <c r="E33" s="41" t="s">
        <v>94</v>
      </c>
      <c r="F33" s="42">
        <v>1</v>
      </c>
      <c r="G33" s="43"/>
      <c r="H33" s="43"/>
      <c r="I33" s="44">
        <v>1400000</v>
      </c>
      <c r="J33" s="45">
        <v>400000</v>
      </c>
      <c r="K33" s="45"/>
      <c r="L33" s="45"/>
      <c r="M33" s="45"/>
      <c r="N33" s="45"/>
      <c r="O33" s="45"/>
      <c r="P33" s="46"/>
      <c r="Q33" s="45"/>
      <c r="R33" s="69">
        <v>948</v>
      </c>
      <c r="S33" s="44">
        <v>1000000</v>
      </c>
      <c r="T33" s="45"/>
      <c r="U33" s="45"/>
      <c r="V33" s="44"/>
      <c r="W33" s="44"/>
      <c r="X33" s="44"/>
      <c r="Y33" s="47"/>
      <c r="Z33" s="47"/>
      <c r="AA33" s="48"/>
      <c r="AB33" s="48"/>
      <c r="AC33" s="44"/>
      <c r="AD33" s="44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</row>
    <row r="34" spans="1:44">
      <c r="A34" s="20">
        <v>28</v>
      </c>
      <c r="B34" s="49" t="s">
        <v>74</v>
      </c>
      <c r="C34" s="49" t="s">
        <v>75</v>
      </c>
      <c r="D34" s="49" t="s">
        <v>76</v>
      </c>
      <c r="E34" s="49" t="s">
        <v>95</v>
      </c>
      <c r="F34" s="42">
        <v>29</v>
      </c>
      <c r="G34" s="50"/>
      <c r="H34" s="50"/>
      <c r="I34" s="44">
        <v>2700000</v>
      </c>
      <c r="J34" s="51">
        <v>700000</v>
      </c>
      <c r="K34" s="51"/>
      <c r="L34" s="51"/>
      <c r="M34" s="51"/>
      <c r="N34" s="51"/>
      <c r="O34" s="51"/>
      <c r="P34" s="52"/>
      <c r="Q34" s="45"/>
      <c r="R34" s="69">
        <v>1234</v>
      </c>
      <c r="S34" s="44">
        <v>2000000</v>
      </c>
      <c r="T34" s="51"/>
      <c r="U34" s="45"/>
      <c r="V34" s="44"/>
      <c r="W34" s="44"/>
      <c r="X34" s="44"/>
      <c r="Y34" s="48"/>
      <c r="Z34" s="48"/>
      <c r="AA34" s="48"/>
      <c r="AB34" s="48"/>
      <c r="AC34" s="44"/>
      <c r="AD34" s="44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</row>
    <row r="35" spans="1:44">
      <c r="A35" s="20">
        <v>29</v>
      </c>
      <c r="B35" s="41" t="s">
        <v>74</v>
      </c>
      <c r="C35" s="41" t="s">
        <v>75</v>
      </c>
      <c r="D35" s="41" t="s">
        <v>76</v>
      </c>
      <c r="E35" s="41" t="s">
        <v>96</v>
      </c>
      <c r="F35" s="42">
        <v>2</v>
      </c>
      <c r="G35" s="43"/>
      <c r="H35" s="43" t="s">
        <v>97</v>
      </c>
      <c r="I35" s="44">
        <v>700000</v>
      </c>
      <c r="J35" s="45">
        <v>700000</v>
      </c>
      <c r="K35" s="45"/>
      <c r="L35" s="45"/>
      <c r="M35" s="45"/>
      <c r="N35" s="45"/>
      <c r="O35" s="45"/>
      <c r="P35" s="46"/>
      <c r="Q35" s="45"/>
      <c r="R35" s="44"/>
      <c r="S35" s="44"/>
      <c r="T35" s="45"/>
      <c r="U35" s="45"/>
      <c r="V35" s="44"/>
      <c r="W35" s="44"/>
      <c r="X35" s="44"/>
      <c r="Y35" s="47"/>
      <c r="Z35" s="47"/>
      <c r="AA35" s="48"/>
      <c r="AB35" s="48"/>
      <c r="AC35" s="44"/>
      <c r="AD35" s="44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</row>
    <row r="36" spans="1:44">
      <c r="A36" s="20">
        <v>30</v>
      </c>
      <c r="B36" s="41" t="s">
        <v>74</v>
      </c>
      <c r="C36" s="41" t="s">
        <v>75</v>
      </c>
      <c r="D36" s="41" t="s">
        <v>76</v>
      </c>
      <c r="E36" s="41" t="s">
        <v>96</v>
      </c>
      <c r="F36" s="42">
        <v>58</v>
      </c>
      <c r="G36" s="43"/>
      <c r="H36" s="43"/>
      <c r="I36" s="44">
        <v>4080000</v>
      </c>
      <c r="J36" s="45"/>
      <c r="K36" s="45"/>
      <c r="L36" s="45"/>
      <c r="M36" s="45"/>
      <c r="N36" s="45"/>
      <c r="O36" s="45"/>
      <c r="P36" s="46">
        <v>2</v>
      </c>
      <c r="Q36" s="45">
        <v>4080000</v>
      </c>
      <c r="R36" s="44"/>
      <c r="S36" s="44"/>
      <c r="T36" s="45"/>
      <c r="U36" s="45"/>
      <c r="V36" s="44"/>
      <c r="W36" s="44"/>
      <c r="X36" s="44"/>
      <c r="Y36" s="47"/>
      <c r="Z36" s="47"/>
      <c r="AA36" s="48"/>
      <c r="AB36" s="48"/>
      <c r="AC36" s="44"/>
      <c r="AD36" s="44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</row>
    <row r="37" spans="1:44">
      <c r="A37" s="20">
        <v>31</v>
      </c>
      <c r="B37" s="53" t="s">
        <v>74</v>
      </c>
      <c r="C37" s="53" t="s">
        <v>75</v>
      </c>
      <c r="D37" s="53" t="s">
        <v>83</v>
      </c>
      <c r="E37" s="53" t="s">
        <v>85</v>
      </c>
      <c r="F37" s="54">
        <v>72</v>
      </c>
      <c r="G37" s="43"/>
      <c r="H37" s="43"/>
      <c r="I37" s="44">
        <v>4500000</v>
      </c>
      <c r="J37" s="55">
        <v>1500000</v>
      </c>
      <c r="K37" s="55">
        <v>1500000</v>
      </c>
      <c r="L37" s="55"/>
      <c r="M37" s="55"/>
      <c r="N37" s="55"/>
      <c r="O37" s="55"/>
      <c r="P37" s="56"/>
      <c r="Q37" s="55"/>
      <c r="R37" s="44"/>
      <c r="S37" s="44"/>
      <c r="T37" s="55"/>
      <c r="U37" s="55"/>
      <c r="V37" s="44"/>
      <c r="W37" s="44"/>
      <c r="X37" s="44">
        <v>1500000</v>
      </c>
      <c r="Y37" s="47"/>
      <c r="Z37" s="47"/>
      <c r="AA37" s="48"/>
      <c r="AB37" s="48"/>
      <c r="AC37" s="44"/>
      <c r="AD37" s="44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</row>
    <row r="38" spans="1:44">
      <c r="A38" s="20">
        <v>32</v>
      </c>
      <c r="B38" s="41" t="s">
        <v>74</v>
      </c>
      <c r="C38" s="41" t="s">
        <v>75</v>
      </c>
      <c r="D38" s="41" t="s">
        <v>76</v>
      </c>
      <c r="E38" s="41" t="s">
        <v>98</v>
      </c>
      <c r="F38" s="42">
        <v>19</v>
      </c>
      <c r="G38" s="43"/>
      <c r="H38" s="43"/>
      <c r="I38" s="44">
        <v>800000</v>
      </c>
      <c r="J38" s="45">
        <v>400000</v>
      </c>
      <c r="K38" s="45">
        <v>400000</v>
      </c>
      <c r="L38" s="45"/>
      <c r="M38" s="45"/>
      <c r="N38" s="45"/>
      <c r="O38" s="45"/>
      <c r="P38" s="46"/>
      <c r="Q38" s="45"/>
      <c r="R38" s="44"/>
      <c r="S38" s="44"/>
      <c r="T38" s="45"/>
      <c r="U38" s="45"/>
      <c r="V38" s="44"/>
      <c r="W38" s="44"/>
      <c r="X38" s="44"/>
      <c r="Y38" s="47"/>
      <c r="Z38" s="47"/>
      <c r="AA38" s="48"/>
      <c r="AB38" s="48"/>
      <c r="AC38" s="44"/>
      <c r="AD38" s="44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</row>
    <row r="39" spans="1:44">
      <c r="A39" s="20">
        <v>33</v>
      </c>
      <c r="B39" s="41" t="s">
        <v>74</v>
      </c>
      <c r="C39" s="41" t="s">
        <v>75</v>
      </c>
      <c r="D39" s="41" t="s">
        <v>76</v>
      </c>
      <c r="E39" s="41" t="s">
        <v>86</v>
      </c>
      <c r="F39" s="42">
        <v>2</v>
      </c>
      <c r="G39" s="43"/>
      <c r="H39" s="43"/>
      <c r="I39" s="44">
        <v>8100000</v>
      </c>
      <c r="J39" s="45"/>
      <c r="K39" s="45"/>
      <c r="L39" s="45"/>
      <c r="M39" s="45"/>
      <c r="N39" s="45"/>
      <c r="O39" s="45"/>
      <c r="P39" s="46">
        <v>5</v>
      </c>
      <c r="Q39" s="45">
        <v>8100000</v>
      </c>
      <c r="R39" s="44"/>
      <c r="S39" s="44"/>
      <c r="T39" s="45"/>
      <c r="U39" s="45"/>
      <c r="V39" s="44"/>
      <c r="W39" s="44"/>
      <c r="X39" s="44"/>
      <c r="Y39" s="47"/>
      <c r="Z39" s="47"/>
      <c r="AA39" s="48"/>
      <c r="AB39" s="48"/>
      <c r="AC39" s="44"/>
      <c r="AD39" s="44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</row>
    <row r="40" spans="1:44">
      <c r="A40" s="61">
        <v>34</v>
      </c>
      <c r="B40" s="53" t="s">
        <v>74</v>
      </c>
      <c r="C40" s="53" t="s">
        <v>75</v>
      </c>
      <c r="D40" s="53" t="s">
        <v>76</v>
      </c>
      <c r="E40" s="53" t="s">
        <v>86</v>
      </c>
      <c r="F40" s="54">
        <v>4</v>
      </c>
      <c r="G40" s="62"/>
      <c r="H40" s="62"/>
      <c r="I40" s="63">
        <v>4860000</v>
      </c>
      <c r="J40" s="55"/>
      <c r="K40" s="55"/>
      <c r="L40" s="55"/>
      <c r="M40" s="55"/>
      <c r="N40" s="55"/>
      <c r="O40" s="55"/>
      <c r="P40" s="56">
        <v>3</v>
      </c>
      <c r="Q40" s="55">
        <v>4860000</v>
      </c>
      <c r="R40" s="63"/>
      <c r="S40" s="63"/>
      <c r="T40" s="55"/>
      <c r="U40" s="55"/>
      <c r="V40" s="63"/>
      <c r="W40" s="63"/>
      <c r="X40" s="63"/>
      <c r="Y40" s="64"/>
      <c r="Z40" s="64"/>
      <c r="AA40" s="65"/>
      <c r="AB40" s="65"/>
      <c r="AC40" s="63"/>
      <c r="AD40" s="63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</row>
    <row r="41" spans="1:44">
      <c r="A41" s="20">
        <v>35</v>
      </c>
      <c r="B41" s="41" t="s">
        <v>74</v>
      </c>
      <c r="C41" s="41" t="s">
        <v>75</v>
      </c>
      <c r="D41" s="41" t="s">
        <v>76</v>
      </c>
      <c r="E41" s="41" t="s">
        <v>90</v>
      </c>
      <c r="F41" s="42">
        <v>60</v>
      </c>
      <c r="G41" s="43"/>
      <c r="H41" s="43"/>
      <c r="I41" s="66">
        <v>3360000</v>
      </c>
      <c r="J41" s="45"/>
      <c r="K41" s="45"/>
      <c r="L41" s="45"/>
      <c r="M41" s="45"/>
      <c r="N41" s="45"/>
      <c r="O41" s="45"/>
      <c r="P41" s="46">
        <v>2</v>
      </c>
      <c r="Q41" s="45">
        <v>3360000</v>
      </c>
      <c r="R41" s="66"/>
      <c r="S41" s="66"/>
      <c r="T41" s="45"/>
      <c r="U41" s="45"/>
      <c r="V41" s="66"/>
      <c r="W41" s="66"/>
      <c r="X41" s="66"/>
      <c r="Y41" s="47"/>
      <c r="Z41" s="47"/>
      <c r="AA41" s="48"/>
      <c r="AB41" s="48"/>
      <c r="AC41" s="66"/>
      <c r="AD41" s="66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</row>
    <row r="42" spans="1:44">
      <c r="A42" s="20">
        <v>36</v>
      </c>
      <c r="B42" s="41" t="s">
        <v>74</v>
      </c>
      <c r="C42" s="41" t="s">
        <v>75</v>
      </c>
      <c r="D42" s="41" t="s">
        <v>76</v>
      </c>
      <c r="E42" s="41" t="s">
        <v>90</v>
      </c>
      <c r="F42" s="42">
        <v>62</v>
      </c>
      <c r="G42" s="43"/>
      <c r="H42" s="43"/>
      <c r="I42" s="66">
        <v>3360000</v>
      </c>
      <c r="J42" s="45"/>
      <c r="K42" s="45"/>
      <c r="L42" s="45"/>
      <c r="M42" s="45"/>
      <c r="N42" s="45"/>
      <c r="O42" s="45"/>
      <c r="P42" s="46">
        <v>2</v>
      </c>
      <c r="Q42" s="45">
        <v>3360000</v>
      </c>
      <c r="R42" s="66"/>
      <c r="S42" s="66"/>
      <c r="T42" s="45"/>
      <c r="U42" s="45"/>
      <c r="V42" s="66"/>
      <c r="W42" s="66"/>
      <c r="X42" s="66"/>
      <c r="Y42" s="47"/>
      <c r="Z42" s="47"/>
      <c r="AA42" s="48"/>
      <c r="AB42" s="48"/>
      <c r="AC42" s="66"/>
      <c r="AD42" s="66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</row>
    <row r="43" spans="1:44">
      <c r="A43" s="20">
        <v>37</v>
      </c>
      <c r="B43" s="41" t="s">
        <v>74</v>
      </c>
      <c r="C43" s="41" t="s">
        <v>75</v>
      </c>
      <c r="D43" s="41" t="s">
        <v>76</v>
      </c>
      <c r="E43" s="41" t="s">
        <v>96</v>
      </c>
      <c r="F43" s="42">
        <v>54</v>
      </c>
      <c r="G43" s="43"/>
      <c r="H43" s="43"/>
      <c r="I43" s="66">
        <v>6480000</v>
      </c>
      <c r="J43" s="45"/>
      <c r="K43" s="45"/>
      <c r="L43" s="45"/>
      <c r="M43" s="45"/>
      <c r="N43" s="45"/>
      <c r="O43" s="45"/>
      <c r="P43" s="46">
        <v>4</v>
      </c>
      <c r="Q43" s="45">
        <v>6480000</v>
      </c>
      <c r="R43" s="66"/>
      <c r="S43" s="66"/>
      <c r="T43" s="45"/>
      <c r="U43" s="45"/>
      <c r="V43" s="66"/>
      <c r="W43" s="66"/>
      <c r="X43" s="66"/>
      <c r="Y43" s="47"/>
      <c r="Z43" s="47"/>
      <c r="AA43" s="48"/>
      <c r="AB43" s="48"/>
      <c r="AC43" s="66"/>
      <c r="AD43" s="66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</row>
    <row r="44" spans="1:44">
      <c r="A44" s="20">
        <v>38</v>
      </c>
      <c r="B44" s="41" t="s">
        <v>74</v>
      </c>
      <c r="C44" s="41" t="s">
        <v>75</v>
      </c>
      <c r="D44" s="41" t="s">
        <v>76</v>
      </c>
      <c r="E44" s="41" t="s">
        <v>86</v>
      </c>
      <c r="F44" s="42">
        <v>18</v>
      </c>
      <c r="G44" s="43"/>
      <c r="H44" s="43"/>
      <c r="I44" s="66">
        <v>4080000</v>
      </c>
      <c r="J44" s="45"/>
      <c r="K44" s="45"/>
      <c r="L44" s="45"/>
      <c r="M44" s="45"/>
      <c r="N44" s="45"/>
      <c r="O44" s="45"/>
      <c r="P44" s="46">
        <v>2</v>
      </c>
      <c r="Q44" s="45">
        <v>4080000</v>
      </c>
      <c r="R44" s="66"/>
      <c r="S44" s="66"/>
      <c r="T44" s="45"/>
      <c r="U44" s="45"/>
      <c r="V44" s="66"/>
      <c r="W44" s="66"/>
      <c r="X44" s="66"/>
      <c r="Y44" s="47"/>
      <c r="Z44" s="47"/>
      <c r="AA44" s="48"/>
      <c r="AB44" s="48"/>
      <c r="AC44" s="66"/>
      <c r="AD44" s="66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</row>
    <row r="45" spans="1:44">
      <c r="A45" s="20">
        <v>39</v>
      </c>
      <c r="B45" s="41" t="s">
        <v>74</v>
      </c>
      <c r="C45" s="41" t="s">
        <v>75</v>
      </c>
      <c r="D45" s="41" t="s">
        <v>76</v>
      </c>
      <c r="E45" s="41" t="s">
        <v>99</v>
      </c>
      <c r="F45" s="42">
        <v>3</v>
      </c>
      <c r="G45" s="43"/>
      <c r="H45" s="43"/>
      <c r="I45" s="66">
        <v>1950000</v>
      </c>
      <c r="J45" s="45">
        <v>900000</v>
      </c>
      <c r="K45" s="45">
        <v>1050000</v>
      </c>
      <c r="L45" s="45"/>
      <c r="M45" s="45"/>
      <c r="N45" s="45"/>
      <c r="O45" s="45"/>
      <c r="P45" s="46"/>
      <c r="Q45" s="45"/>
      <c r="R45" s="66"/>
      <c r="S45" s="66"/>
      <c r="T45" s="45"/>
      <c r="U45" s="45"/>
      <c r="V45" s="66"/>
      <c r="W45" s="66"/>
      <c r="X45" s="66"/>
      <c r="Y45" s="47"/>
      <c r="Z45" s="47"/>
      <c r="AA45" s="48"/>
      <c r="AB45" s="48"/>
      <c r="AC45" s="66"/>
      <c r="AD45" s="66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</row>
    <row r="46" spans="1:44">
      <c r="A46" s="114" t="s">
        <v>100</v>
      </c>
      <c r="B46" s="114"/>
      <c r="C46" s="114"/>
      <c r="D46" s="114"/>
      <c r="E46" s="114"/>
      <c r="F46" s="114"/>
      <c r="G46" s="114"/>
      <c r="H46" s="114"/>
      <c r="I46" s="67">
        <f>SUM(I7:I45)</f>
        <v>140625332</v>
      </c>
      <c r="J46" s="67">
        <f t="shared" ref="J46:AR46" si="0">SUM(J7:J45)</f>
        <v>4975000</v>
      </c>
      <c r="K46" s="67">
        <f t="shared" si="0"/>
        <v>2950000</v>
      </c>
      <c r="L46" s="67">
        <f t="shared" si="0"/>
        <v>0</v>
      </c>
      <c r="M46" s="67">
        <f t="shared" si="0"/>
        <v>0</v>
      </c>
      <c r="N46" s="67">
        <f t="shared" si="0"/>
        <v>0</v>
      </c>
      <c r="O46" s="67">
        <f t="shared" si="0"/>
        <v>0</v>
      </c>
      <c r="P46" s="68">
        <f t="shared" si="0"/>
        <v>64</v>
      </c>
      <c r="Q46" s="67">
        <f t="shared" si="0"/>
        <v>113460000</v>
      </c>
      <c r="R46" s="67">
        <f t="shared" si="0"/>
        <v>5295.2</v>
      </c>
      <c r="S46" s="67">
        <f t="shared" si="0"/>
        <v>9580620</v>
      </c>
      <c r="T46" s="67">
        <f t="shared" si="0"/>
        <v>0</v>
      </c>
      <c r="U46" s="67">
        <f t="shared" si="0"/>
        <v>0</v>
      </c>
      <c r="V46" s="67">
        <f t="shared" si="0"/>
        <v>3039.2</v>
      </c>
      <c r="W46" s="67">
        <f t="shared" si="0"/>
        <v>6774756</v>
      </c>
      <c r="X46" s="67">
        <f t="shared" si="0"/>
        <v>2884956</v>
      </c>
      <c r="Y46" s="67">
        <f t="shared" si="0"/>
        <v>0</v>
      </c>
      <c r="Z46" s="67">
        <f t="shared" si="0"/>
        <v>0</v>
      </c>
      <c r="AA46" s="67">
        <f t="shared" si="0"/>
        <v>0</v>
      </c>
      <c r="AB46" s="67">
        <f t="shared" si="0"/>
        <v>0</v>
      </c>
      <c r="AC46" s="67">
        <f t="shared" si="0"/>
        <v>0</v>
      </c>
      <c r="AD46" s="67">
        <f t="shared" si="0"/>
        <v>0</v>
      </c>
      <c r="AE46" s="67">
        <f t="shared" si="0"/>
        <v>0</v>
      </c>
      <c r="AF46" s="67">
        <f t="shared" si="0"/>
        <v>0</v>
      </c>
      <c r="AG46" s="67">
        <f t="shared" si="0"/>
        <v>0</v>
      </c>
      <c r="AH46" s="67">
        <f t="shared" si="0"/>
        <v>0</v>
      </c>
      <c r="AI46" s="67">
        <f t="shared" si="0"/>
        <v>0</v>
      </c>
      <c r="AJ46" s="67">
        <f t="shared" si="0"/>
        <v>0</v>
      </c>
      <c r="AK46" s="67">
        <f t="shared" si="0"/>
        <v>0</v>
      </c>
      <c r="AL46" s="67">
        <f t="shared" si="0"/>
        <v>0</v>
      </c>
      <c r="AM46" s="67">
        <f t="shared" si="0"/>
        <v>0</v>
      </c>
      <c r="AN46" s="67">
        <f t="shared" si="0"/>
        <v>0</v>
      </c>
      <c r="AO46" s="67">
        <f t="shared" si="0"/>
        <v>0</v>
      </c>
      <c r="AP46" s="67">
        <f t="shared" si="0"/>
        <v>0</v>
      </c>
      <c r="AQ46" s="67">
        <f t="shared" si="0"/>
        <v>0</v>
      </c>
      <c r="AR46" s="67">
        <f t="shared" si="0"/>
        <v>0</v>
      </c>
    </row>
    <row r="47" spans="1:44">
      <c r="A47" s="105" t="s">
        <v>65</v>
      </c>
      <c r="B47" s="105"/>
      <c r="C47" s="105"/>
      <c r="D47" s="105"/>
      <c r="E47" s="105"/>
      <c r="F47" s="105"/>
      <c r="G47" s="105"/>
      <c r="H47" s="105"/>
      <c r="I47" s="105"/>
      <c r="J47" s="105"/>
    </row>
  </sheetData>
  <mergeCells count="32">
    <mergeCell ref="R3:S4"/>
    <mergeCell ref="T3:U4"/>
    <mergeCell ref="V3:W4"/>
    <mergeCell ref="X3:X4"/>
    <mergeCell ref="A46:H46"/>
    <mergeCell ref="A3:A5"/>
    <mergeCell ref="B3:H3"/>
    <mergeCell ref="I3:I4"/>
    <mergeCell ref="J3:O3"/>
    <mergeCell ref="AB1:AR1"/>
    <mergeCell ref="AG3:AP3"/>
    <mergeCell ref="AQ3:AQ4"/>
    <mergeCell ref="AK4:AL4"/>
    <mergeCell ref="AM4:AN4"/>
    <mergeCell ref="AO4:AP4"/>
    <mergeCell ref="AE3:AF4"/>
    <mergeCell ref="A47:J47"/>
    <mergeCell ref="A2:AR2"/>
    <mergeCell ref="AR3:AR4"/>
    <mergeCell ref="B4:B5"/>
    <mergeCell ref="C4:C5"/>
    <mergeCell ref="D4:D5"/>
    <mergeCell ref="E4:E5"/>
    <mergeCell ref="F4:F5"/>
    <mergeCell ref="G4:G5"/>
    <mergeCell ref="H4:H5"/>
    <mergeCell ref="AG4:AH4"/>
    <mergeCell ref="AI4:AJ4"/>
    <mergeCell ref="Y3:Z4"/>
    <mergeCell ref="AA3:AB4"/>
    <mergeCell ref="AC3:AD4"/>
    <mergeCell ref="P3:Q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N11"/>
  <sheetViews>
    <sheetView view="pageBreakPreview" topLeftCell="F1" zoomScale="115" zoomScaleNormal="115" zoomScaleSheetLayoutView="115" workbookViewId="0">
      <selection activeCell="F1" sqref="F1:N1"/>
    </sheetView>
  </sheetViews>
  <sheetFormatPr defaultRowHeight="15"/>
  <cols>
    <col min="1" max="1" width="4.140625" customWidth="1"/>
    <col min="2" max="2" width="22.140625" customWidth="1"/>
    <col min="3" max="3" width="9.28515625" customWidth="1"/>
    <col min="4" max="4" width="18.5703125" customWidth="1"/>
    <col min="5" max="12" width="9.85546875" customWidth="1"/>
    <col min="13" max="14" width="11.85546875" bestFit="1" customWidth="1"/>
  </cols>
  <sheetData>
    <row r="1" spans="1:14" ht="74.25" customHeight="1">
      <c r="A1" s="13"/>
      <c r="F1" s="120" t="s">
        <v>101</v>
      </c>
      <c r="G1" s="120"/>
      <c r="H1" s="120"/>
      <c r="I1" s="120"/>
      <c r="J1" s="120"/>
      <c r="K1" s="120"/>
      <c r="L1" s="120"/>
      <c r="M1" s="120"/>
      <c r="N1" s="120"/>
    </row>
    <row r="2" spans="1:14" ht="45" customHeight="1">
      <c r="A2" s="106" t="s">
        <v>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62.25" customHeight="1">
      <c r="A3" s="115" t="s">
        <v>24</v>
      </c>
      <c r="B3" s="118" t="s">
        <v>72</v>
      </c>
      <c r="C3" s="121" t="s">
        <v>71</v>
      </c>
      <c r="D3" s="121" t="s">
        <v>17</v>
      </c>
      <c r="E3" s="118" t="s">
        <v>34</v>
      </c>
      <c r="F3" s="118"/>
      <c r="G3" s="118"/>
      <c r="H3" s="118"/>
      <c r="I3" s="118"/>
      <c r="J3" s="118" t="s">
        <v>16</v>
      </c>
      <c r="K3" s="118"/>
      <c r="L3" s="118"/>
      <c r="M3" s="118"/>
      <c r="N3" s="118"/>
    </row>
    <row r="4" spans="1:14">
      <c r="A4" s="116"/>
      <c r="B4" s="118"/>
      <c r="C4" s="121"/>
      <c r="D4" s="121"/>
      <c r="E4" s="8" t="s">
        <v>33</v>
      </c>
      <c r="F4" s="8" t="s">
        <v>32</v>
      </c>
      <c r="G4" s="8" t="s">
        <v>31</v>
      </c>
      <c r="H4" s="8" t="s">
        <v>30</v>
      </c>
      <c r="I4" s="8" t="s">
        <v>9</v>
      </c>
      <c r="J4" s="8" t="s">
        <v>33</v>
      </c>
      <c r="K4" s="8" t="s">
        <v>32</v>
      </c>
      <c r="L4" s="8" t="s">
        <v>31</v>
      </c>
      <c r="M4" s="8" t="s">
        <v>30</v>
      </c>
      <c r="N4" s="8" t="s">
        <v>9</v>
      </c>
    </row>
    <row r="5" spans="1:14">
      <c r="A5" s="117"/>
      <c r="B5" s="118"/>
      <c r="C5" s="12" t="s">
        <v>26</v>
      </c>
      <c r="D5" s="7" t="s">
        <v>3</v>
      </c>
      <c r="E5" s="7" t="s">
        <v>27</v>
      </c>
      <c r="F5" s="7" t="s">
        <v>27</v>
      </c>
      <c r="G5" s="7" t="s">
        <v>27</v>
      </c>
      <c r="H5" s="7" t="s">
        <v>27</v>
      </c>
      <c r="I5" s="7" t="s">
        <v>27</v>
      </c>
      <c r="J5" s="7" t="s">
        <v>2</v>
      </c>
      <c r="K5" s="7" t="s">
        <v>2</v>
      </c>
      <c r="L5" s="7" t="s">
        <v>2</v>
      </c>
      <c r="M5" s="7" t="s">
        <v>2</v>
      </c>
      <c r="N5" s="7" t="s">
        <v>2</v>
      </c>
    </row>
    <row r="6" spans="1:14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</row>
    <row r="7" spans="1:14">
      <c r="A7" s="9"/>
      <c r="B7" s="8">
        <v>2015</v>
      </c>
      <c r="C7" s="11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</row>
    <row r="8" spans="1:14" ht="29.25" customHeight="1">
      <c r="A8" s="6">
        <v>1</v>
      </c>
      <c r="B8" s="6" t="s">
        <v>100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1:14">
      <c r="A9" s="16"/>
      <c r="B9" s="17">
        <v>2016</v>
      </c>
      <c r="C9" s="57">
        <f>SUM(C10)</f>
        <v>222780.12000000002</v>
      </c>
      <c r="D9" s="58">
        <f t="shared" ref="D9:L9" si="0">SUM(D10)</f>
        <v>9401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39</v>
      </c>
      <c r="I9" s="11">
        <f t="shared" si="0"/>
        <v>39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57">
        <v>140625332</v>
      </c>
      <c r="N9" s="57">
        <v>140625332</v>
      </c>
    </row>
    <row r="10" spans="1:14" ht="24.75" customHeight="1">
      <c r="A10" s="6">
        <v>1</v>
      </c>
      <c r="B10" s="6" t="s">
        <v>100</v>
      </c>
      <c r="C10" s="59">
        <v>222780.12000000002</v>
      </c>
      <c r="D10" s="60">
        <v>9401</v>
      </c>
      <c r="E10" s="7">
        <v>0</v>
      </c>
      <c r="F10" s="7">
        <v>0</v>
      </c>
      <c r="G10" s="7">
        <v>0</v>
      </c>
      <c r="H10" s="7">
        <v>39</v>
      </c>
      <c r="I10" s="7">
        <v>39</v>
      </c>
      <c r="J10" s="7">
        <v>0</v>
      </c>
      <c r="K10" s="7">
        <v>0</v>
      </c>
      <c r="L10" s="7">
        <v>0</v>
      </c>
      <c r="M10" s="57">
        <v>140625332</v>
      </c>
      <c r="N10" s="59">
        <v>140625332</v>
      </c>
    </row>
    <row r="11" spans="1:14">
      <c r="A11" s="119" t="s">
        <v>65</v>
      </c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9">
    <mergeCell ref="A11:J11"/>
    <mergeCell ref="E3:I3"/>
    <mergeCell ref="J3:N3"/>
    <mergeCell ref="F1:N1"/>
    <mergeCell ref="A2:N2"/>
    <mergeCell ref="A3:A5"/>
    <mergeCell ref="B3:B5"/>
    <mergeCell ref="C3:C4"/>
    <mergeCell ref="D3:D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МКД</vt:lpstr>
      <vt:lpstr>виды ремонта</vt:lpstr>
      <vt:lpstr>показатели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user</cp:lastModifiedBy>
  <cp:lastPrinted>2015-09-22T07:44:46Z</cp:lastPrinted>
  <dcterms:created xsi:type="dcterms:W3CDTF">2014-04-04T11:20:04Z</dcterms:created>
  <dcterms:modified xsi:type="dcterms:W3CDTF">2015-09-23T06:44:37Z</dcterms:modified>
</cp:coreProperties>
</file>