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2017'!$5:$5</definedName>
    <definedName name="_xlnm.Print_Area" localSheetId="0">'Расходы 2017'!$A$1:$D$222</definedName>
  </definedNames>
  <calcPr fullCalcOnLoad="1"/>
</workbook>
</file>

<file path=xl/sharedStrings.xml><?xml version="1.0" encoding="utf-8"?>
<sst xmlns="http://schemas.openxmlformats.org/spreadsheetml/2006/main" count="441" uniqueCount="441">
  <si>
    <t>7050015002</t>
  </si>
  <si>
    <t xml:space="preserve">        Организация и проведение мероприятий в рамках деятельности ТОС</t>
  </si>
  <si>
    <t xml:space="preserve">    Муниципальная программа "Молодежь города Обнинска"</t>
  </si>
  <si>
    <t xml:space="preserve">        Реализация мероприятий по декоративному оформлению территории города Обнинска</t>
  </si>
  <si>
    <t>0910510000</t>
  </si>
  <si>
    <t>0920000000</t>
  </si>
  <si>
    <t xml:space="preserve">        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</si>
  <si>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0920210000</t>
  </si>
  <si>
    <t>0930000000</t>
  </si>
  <si>
    <t>0930110000</t>
  </si>
  <si>
    <t>0930210000</t>
  </si>
  <si>
    <t>0940000000</t>
  </si>
  <si>
    <t>0940110000</t>
  </si>
  <si>
    <t>0940210000</t>
  </si>
  <si>
    <t>0950000000</t>
  </si>
  <si>
    <t>0950110000</t>
  </si>
  <si>
    <t>0950210000</t>
  </si>
  <si>
    <t>0950310000</t>
  </si>
  <si>
    <t>1000000000</t>
  </si>
  <si>
    <t>1100000000</t>
  </si>
  <si>
    <t>1110000000</t>
  </si>
  <si>
    <t>1110110000</t>
  </si>
  <si>
    <t>1110210000</t>
  </si>
  <si>
    <t>1120000000</t>
  </si>
  <si>
    <t>1120110000</t>
  </si>
  <si>
    <t>1120210000</t>
  </si>
  <si>
    <t>1120310000</t>
  </si>
  <si>
    <t>1120410000</t>
  </si>
  <si>
    <t>1120510000</t>
  </si>
  <si>
    <t>1200000000</t>
  </si>
  <si>
    <t>1210000000</t>
  </si>
  <si>
    <t>1210110000</t>
  </si>
  <si>
    <t>1210210000</t>
  </si>
  <si>
    <t>1210310000</t>
  </si>
  <si>
    <t>1220000000</t>
  </si>
  <si>
    <t>1220110000</t>
  </si>
  <si>
    <t>1220210000</t>
  </si>
  <si>
    <t>1300000000</t>
  </si>
  <si>
    <t>1310000000</t>
  </si>
  <si>
    <t>1310110000</t>
  </si>
  <si>
    <t>1310210000</t>
  </si>
  <si>
    <t>1310310000</t>
  </si>
  <si>
    <t>1320000000</t>
  </si>
  <si>
    <t>1320210000</t>
  </si>
  <si>
    <t>1320310000</t>
  </si>
  <si>
    <t>1400000000</t>
  </si>
  <si>
    <t>1400110000</t>
  </si>
  <si>
    <t>7000000000</t>
  </si>
  <si>
    <t xml:space="preserve">      Обеспечение деятельности органов местного самоуправления</t>
  </si>
  <si>
    <t>7010000000</t>
  </si>
  <si>
    <t>7010000530</t>
  </si>
  <si>
    <t>7010000800</t>
  </si>
  <si>
    <t>7010003050</t>
  </si>
  <si>
    <t>7010011001</t>
  </si>
  <si>
    <t>7010011002</t>
  </si>
  <si>
    <t>7010011003</t>
  </si>
  <si>
    <t>7010011004</t>
  </si>
  <si>
    <t>7010059340</t>
  </si>
  <si>
    <t>7020000000</t>
  </si>
  <si>
    <t>7020012001</t>
  </si>
  <si>
    <t>7020012002</t>
  </si>
  <si>
    <t>7030000000</t>
  </si>
  <si>
    <t>7030013001</t>
  </si>
  <si>
    <t xml:space="preserve">        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</si>
  <si>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</si>
  <si>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>7030013003</t>
  </si>
  <si>
    <t>7030013004</t>
  </si>
  <si>
    <t>7030013006</t>
  </si>
  <si>
    <t xml:space="preserve">        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</si>
  <si>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</si>
  <si>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>7030013008</t>
  </si>
  <si>
    <t>7030013009</t>
  </si>
  <si>
    <t xml:space="preserve">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</si>
  <si>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7030013010</t>
  </si>
  <si>
    <t>7040000000</t>
  </si>
  <si>
    <t>7040000900</t>
  </si>
  <si>
    <t xml:space="preserve">        Осуществление государственных полномочий по организации социального обслуживания граждан в Калужской области</t>
  </si>
  <si>
    <t>7040003410</t>
  </si>
  <si>
    <t xml:space="preserve">        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</si>
  <si>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</si>
  <si>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 xml:space="preserve">      Прочие непрограммные направления расходов</t>
  </si>
  <si>
    <t>7090000000</t>
  </si>
  <si>
    <t>7090019001</t>
  </si>
  <si>
    <t>7090019003</t>
  </si>
  <si>
    <t>7090019004</t>
  </si>
  <si>
    <t>7090019005</t>
  </si>
  <si>
    <t xml:space="preserve">        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</si>
  <si>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</si>
  <si>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 xml:space="preserve">        Предоставление банных услуг отдельным категориям граждан</t>
  </si>
  <si>
    <t xml:space="preserve">       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</si>
  <si>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        Предоставление денежных выплат и компенсаций отдельным категориям граждан, подвергшихся воздействию радиации</t>
  </si>
  <si>
    <t xml:space="preserve">        Осуществление ежегодной денежной выплаты лицам, награжденным нагрудным знаком "Почетный донор России"</t>
  </si>
  <si>
    <t xml:space="preserve">        Компенсация оплаты жилищно-коммунальных услуг отдельным категориям граждан</t>
  </si>
  <si>
    <t xml:space="preserve">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</si>
  <si>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Подпрограмма "Доступная среда в городе Обнинске"</t>
  </si>
  <si>
    <t xml:space="preserve">        Устройство съездов с пешеходных тротуаров для маломобильных групп населения</t>
  </si>
  <si>
    <t xml:space="preserve">        Организация прохождения курса реабилитации граждан с нарушением функций опорно-двигательного аппарата</t>
  </si>
  <si>
    <t xml:space="preserve">        Проведение оздоровительных смен для граждан пожилого возраста и инвалидов</t>
  </si>
  <si>
    <t xml:space="preserve">        Оборудование квартир инвалидов специальными техническими средствами</t>
  </si>
  <si>
    <t xml:space="preserve">        Организация и проведение культурно-массовых мероприятий для пожилых граждан и инвалидов</t>
  </si>
  <si>
    <t xml:space="preserve">      Подпрограмма "Жилье в кредит"</t>
  </si>
  <si>
    <t xml:space="preserve">        Предоставление компенсации гражданам на приобретение жилья</t>
  </si>
  <si>
    <t xml:space="preserve">      Подпрограмма "Обеспечение жильем молодых семей"</t>
  </si>
  <si>
    <t xml:space="preserve">      Подпрограмма "Организация деятельности по руководству и управлению в системе социальной защиты города Обнинска"</t>
  </si>
  <si>
    <t xml:space="preserve">        Организация исполнения полномочий по обеспечению предоставления гражданам мер социальной поддержки</t>
  </si>
  <si>
    <t xml:space="preserve">        Организация предоставления населению мер социальной поддержки в соответствии с законодательством за счет средств местного бюджета</t>
  </si>
  <si>
    <t xml:space="preserve">    Муниципальная программа «Дорожное хозяйство города Обнинска»</t>
  </si>
  <si>
    <t xml:space="preserve">        Выполнение комплекса работ по ремонту автомобильных дорог</t>
  </si>
  <si>
    <t xml:space="preserve">        Выполнение комплекса работ по ремонту внутриквартальных и внутридворовых проездов</t>
  </si>
  <si>
    <t xml:space="preserve">        Выполнение комплекса работ по ремонту внутриквартальных и внутридворовых проездов в рамках деятельности ТОС</t>
  </si>
  <si>
    <t xml:space="preserve">        Содержание улично-дорожной сети города, инженерных сооружений и объектов ливневой канализации</t>
  </si>
  <si>
    <t xml:space="preserve">        Техническое оснащение улично-дорожной сети города с целью обеспечения безопасности дорожного движения</t>
  </si>
  <si>
    <t xml:space="preserve">    Муниципальная программа «Содержание и обслуживание жилищного фонда муниципального образования «Город Обнинск»</t>
  </si>
  <si>
    <t xml:space="preserve">        Софинансирование работ по капитальному ремонту многоквартирных домов</t>
  </si>
  <si>
    <t xml:space="preserve">        Обеспечение деятельности аварийно-диспетчерской службы города</t>
  </si>
  <si>
    <t xml:space="preserve">        Обеспечение деятельности по приему оплаты платежей за услуги ЖКХ</t>
  </si>
  <si>
    <t xml:space="preserve">    Муниципальная программа «Энергосбережение и повышение энергетической эффективности в муниципальном образовании «Город Обнинск»</t>
  </si>
  <si>
    <t xml:space="preserve">        Ремонт ветхих участков водопроводных сетей</t>
  </si>
  <si>
    <t xml:space="preserve">        Реконструкция магистральных сетей электроснабжения</t>
  </si>
  <si>
    <t xml:space="preserve">    Муниципальная программа «Благоустройство города Обнинска»</t>
  </si>
  <si>
    <t xml:space="preserve">      Подпрограмма "Содержание и озеленение территории города Обнинска"</t>
  </si>
  <si>
    <t xml:space="preserve">        Реализация мероприятий по благоустройству территории города Обнинска</t>
  </si>
  <si>
    <t xml:space="preserve">        Реализация мероприятий по озеленению территорий города, реконструкция и восстановление зеленых насаждений</t>
  </si>
  <si>
    <t xml:space="preserve">      Подпрограмма "Охрана окружающей среды на городских территориях "</t>
  </si>
  <si>
    <t xml:space="preserve">      Подпрограмма "Развитие наружного освещения территории города Обнинска"</t>
  </si>
  <si>
    <t xml:space="preserve">        Содержание сети уличного освещения городских территорий</t>
  </si>
  <si>
    <t xml:space="preserve">      Подпрограмма "Развитие парков, парковых зон и скверов города Обнинска"</t>
  </si>
  <si>
    <t xml:space="preserve">        Благоустройство и расширение парковых зон и скверов на территории города</t>
  </si>
  <si>
    <t xml:space="preserve">        Организация и проведение городских мероприятий на территории парков города</t>
  </si>
  <si>
    <t xml:space="preserve">      Подпрограмма "Организация похоронного дела"</t>
  </si>
  <si>
    <t xml:space="preserve">        Обеспечение деятельности МКУ «БРУ»</t>
  </si>
  <si>
    <t xml:space="preserve">        Оказание услуг по транспортировке тел умерших в патологоанатомическое отделение</t>
  </si>
  <si>
    <t xml:space="preserve">        Благоустройство территорий кладбищ и содержание мест захоронений</t>
  </si>
  <si>
    <t xml:space="preserve">    Муниципальная программа «Обеспечение правопорядка и безопасности населения на территории города Обнинска»</t>
  </si>
  <si>
    <t xml:space="preserve">      Подпрограмма "Обеспечение безопасности и защиты населения и территории города Обнинска"</t>
  </si>
  <si>
    <t xml:space="preserve">        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</si>
  <si>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 xml:space="preserve">        Обеспечение первичных мер пожарной безопасности в границах городского округа</t>
  </si>
  <si>
    <t xml:space="preserve">      Подпрограмма "Профилактика правонарушений и злоупотреблений наркотиками в муниципальном образовании "Город Обнинск"</t>
  </si>
  <si>
    <t xml:space="preserve">        Создание условий для деятельности добровольных народных дружин</t>
  </si>
  <si>
    <t xml:space="preserve">        Проведение мероприятий антинаркотической направленности</t>
  </si>
  <si>
    <t xml:space="preserve">        Поддержка организаций, занимающихся реабилитацией граждан, страдающих наркотической и алкогольной зависимостью</t>
  </si>
  <si>
    <t xml:space="preserve">    Муниципальная программа «Содействие развитию малого и среднего предпринимательства и инновационной деятельности в городе Обнинске»</t>
  </si>
  <si>
    <t xml:space="preserve">      Подпрограмма "Содействие развитию малого и среднего предпринимательства в городе Обнинске"</t>
  </si>
  <si>
    <t xml:space="preserve">        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</si>
  <si>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 xml:space="preserve">        Предоставление субсидий субъектам малого и среднего предпринимательства на компенсацию затрат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</si>
  <si>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</si>
  <si>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 xml:space="preserve">      Подпрограмма "Развитие инновационной деятельности в городе Обнинске"</t>
  </si>
  <si>
    <t xml:space="preserve">        Предоставление субсидий субъектам малого и среднего инновационного предпринимательства на компенсацию части затрат</t>
  </si>
  <si>
    <t xml:space="preserve">        Предоставление субсидий на развитие инфраструктуры поддержки предпринимательства и инновационной деятельности</t>
  </si>
  <si>
    <t xml:space="preserve">        Обеспечение информационно-имиджевой поддержки инновационной деятельности</t>
  </si>
  <si>
    <t xml:space="preserve">    Муниципальная программа «Обеспечение функционирования системы управления в муниципальном образовании «Город Обнинск»</t>
  </si>
  <si>
    <t xml:space="preserve">      Подпрограмма "Управление муниципальным имуществом в городе Обнинске"</t>
  </si>
  <si>
    <t xml:space="preserve">        Кадастровые работы в отношении объектов, находящихся в муниципальной собственности, и земельных участков</t>
  </si>
  <si>
    <t xml:space="preserve">        Оценка рыночной стоимости муниципального имущества и земельных участков; государственная кадастровая оценка земельных участков</t>
  </si>
  <si>
    <t xml:space="preserve">        Проведение ремонта имущества муниципальной казны и организация содержания имущества казны</t>
  </si>
  <si>
    <t xml:space="preserve">      Подпрограмма "Обеспечение градостроительной деятельности на территории муниципального образования "Город Обнинск"</t>
  </si>
  <si>
    <t xml:space="preserve">        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</si>
  <si>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 xml:space="preserve">        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</si>
  <si>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 xml:space="preserve">    Муниципальная программа "Переселение граждан из аварийного жилищного фонда в муниципальном образовании "Город Обнинск"</t>
  </si>
  <si>
    <t xml:space="preserve">        Проектирование и строительство многоквартирного жилого дома или приобретение жилых помещений</t>
  </si>
  <si>
    <t xml:space="preserve">    Непрограммные направления расходов</t>
  </si>
  <si>
    <t xml:space="preserve">        Стимулирование руководителей исполнительно-распорядительных органов муниципальных образований области</t>
  </si>
  <si>
    <t xml:space="preserve">        Формирование и содержание областных архивных фондов</t>
  </si>
  <si>
    <t xml:space="preserve">        Обеспечение деятельности представительного органа муниципального образования "Город Обнинск"</t>
  </si>
  <si>
    <t xml:space="preserve">        Обеспечение деятельности Контрольно-счетной палаты муниципального образования "Город Обнинск"</t>
  </si>
  <si>
    <t xml:space="preserve">        Обеспечение деятельности исполнительно-распорядительного органа муниципального образования "Город Обнинск"</t>
  </si>
  <si>
    <t xml:space="preserve">        Обеспечение деятельности Управления финансов Администрации города Обнинска</t>
  </si>
  <si>
    <t xml:space="preserve">        Осуществление полномочий по государственной регистрации актов гражданского состояния</t>
  </si>
  <si>
    <t xml:space="preserve">      Резервные фонды местных администраций</t>
  </si>
  <si>
    <t xml:space="preserve">        Резервный фонд Администрации города Обнинска</t>
  </si>
  <si>
    <t xml:space="preserve">        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</si>
  <si>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</si>
  <si>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        Процентные платежи по муниципальному долгу</t>
  </si>
  <si>
    <t xml:space="preserve">        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</si>
  <si>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 xml:space="preserve">        Проведение отдельных мероприятий по транспорту</t>
  </si>
  <si>
    <t xml:space="preserve">        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</si>
  <si>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 xml:space="preserve">      Расходы непрограммного характера за счет средств межбюджетных трансфертов, не включенные в другие направления расходов</t>
  </si>
  <si>
    <t xml:space="preserve">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</si>
  <si>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        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</si>
  <si>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        Дополнительные выплаты за поднаем жилья работникам Федеральных государственных учреждений здравоохранения</t>
  </si>
  <si>
    <t xml:space="preserve">        Мероприятия по здоровому образу жизни в городе Обнинске</t>
  </si>
  <si>
    <t xml:space="preserve">        Исполнение судебных актов</t>
  </si>
  <si>
    <t>Расходы</t>
  </si>
  <si>
    <t>(руб.)</t>
  </si>
  <si>
    <t>ВСЕГО РАСХОДОВ:</t>
  </si>
  <si>
    <t xml:space="preserve">    Муниципальная программа «Развитие системы образования города Обнинска»</t>
  </si>
  <si>
    <t xml:space="preserve">      Подпрограмма "Развитие дошкольного образования на территории города Обнинска"</t>
  </si>
  <si>
    <t xml:space="preserve">        Обеспечение государственных гарантий на получение общедоступного и бесплатного дошкольного образования</t>
  </si>
  <si>
    <t xml:space="preserve">        Дополнительные меры поддержки деятельности муниципальных дошкольных учреждений города Обнинска</t>
  </si>
  <si>
    <t xml:space="preserve">        Укрепление материально-технической базы учреждений дошкольного образования</t>
  </si>
  <si>
    <t xml:space="preserve">        Выплаты компенсации педагогическим работникам МБДОУ за наем (поднаем) жилых помещений</t>
  </si>
  <si>
    <t xml:space="preserve">      Подпрограмма "Развитие системы общего образования города Обнинска"</t>
  </si>
  <si>
    <t xml:space="preserve">        Обеспечение государственных гарантий на получение общедоступного и бесплатного общего образования</t>
  </si>
  <si>
    <t xml:space="preserve">        Осуществление ежемесячных денежных выплат работникам муниципальных общеобразовательных учреждений</t>
  </si>
  <si>
    <t xml:space="preserve">        Дополнительные меры поддержки деятельности учреждений общего образования</t>
  </si>
  <si>
    <t xml:space="preserve">        Укрепление материально-технической базы общеобразовательных учреждений</t>
  </si>
  <si>
    <t xml:space="preserve">        Выплаты компенсации педагогическим работникам МБОУ за наем (поднаем) жилых помещений</t>
  </si>
  <si>
    <t xml:space="preserve">        Обеспечение бесплатным и льготным питанием обучающихся в общеобразовательных учреждениях города Обнинска</t>
  </si>
  <si>
    <t xml:space="preserve">      Подпрограмма "Организация отдыха, оздоровления и занятости детей и подростков города Обнинска"</t>
  </si>
  <si>
    <t xml:space="preserve">        Организация отдыха и оздоровления детей и подростков города Обнинска</t>
  </si>
  <si>
    <t xml:space="preserve">      Подпрограмма "Развитие дополнительного образования детей города Обнинска"</t>
  </si>
  <si>
    <t xml:space="preserve">        Обеспечение деятельности учреждений дополнительного образования</t>
  </si>
  <si>
    <t xml:space="preserve">        Укрепление материально-технической базы учреждений дополнительного образования</t>
  </si>
  <si>
    <t xml:space="preserve">      Подпрограмма "Развитие методической и профориентационной работы в системе образования города Обнинска"</t>
  </si>
  <si>
    <t xml:space="preserve">        Методическое сопровождение совершенствования образовательного процесса в образовательных учреждениях</t>
  </si>
  <si>
    <t xml:space="preserve">      Подпрограмма "Создание условий для развития системы образования города Обнинска"</t>
  </si>
  <si>
    <t xml:space="preserve">        Выплата компенсации части родительской платы</t>
  </si>
  <si>
    <t xml:space="preserve">        Организация деятельности по руководству и управлению в системе образования</t>
  </si>
  <si>
    <t xml:space="preserve">        Ведение бухгалтерского, налогового и статистического учета в обслуживаемых учреждениях</t>
  </si>
  <si>
    <t xml:space="preserve">        Выявление, стимулирование и поддержка талантливых, одаренных детей и молодежи</t>
  </si>
  <si>
    <t xml:space="preserve">        Организация работы с одаренными детьми и молодежью</t>
  </si>
  <si>
    <t xml:space="preserve">    Муниципальная программа «Развитие культуры города Обнинска»</t>
  </si>
  <si>
    <t xml:space="preserve">      Подпрограмма "Поддержка и развитие культурно-досуговой деятельности и народного творчества в городе Обнинске"</t>
  </si>
  <si>
    <t xml:space="preserve">        Организация и проведение общегородских мероприятий</t>
  </si>
  <si>
    <t xml:space="preserve">        Обеспечение культурно-досуговой деятельности и народного творчества</t>
  </si>
  <si>
    <t xml:space="preserve">        Проведение ремонтов, благоустройства, укрепление и совершенствование материально-технической базы муниципальных учреждений культуры</t>
  </si>
  <si>
    <t xml:space="preserve">        Гранты на поддержку и развитие народных самодеятельных коллективов</t>
  </si>
  <si>
    <t xml:space="preserve">      Подпрограмма "Поддержка и развитие муниципальных библиотек города Обнинска"</t>
  </si>
  <si>
    <t xml:space="preserve">        Обеспечение библиотечно-информационного обслуживания</t>
  </si>
  <si>
    <t xml:space="preserve">        Проведение ремонтов, благоустройства, укрепление и совершенствование материально-технической базы муниципальных библиотек</t>
  </si>
  <si>
    <t xml:space="preserve">      Подпрограмма "Поддержка и развитие деятельности Музея истории города Обнинска"</t>
  </si>
  <si>
    <t xml:space="preserve">        Обеспечение музейного обслуживания</t>
  </si>
  <si>
    <t xml:space="preserve">        Проведение ремонтов, благоустройства, укрепление и совершенствование материально-технической базы музея</t>
  </si>
  <si>
    <t xml:space="preserve">      Подпрограмма "Сохранение и развитие системы дополнительного образования детей в сфере искусства в городе Обнинске"</t>
  </si>
  <si>
    <t xml:space="preserve">        Обеспечение деятельности системы дополнительного образования в сфере искусства</t>
  </si>
  <si>
    <t xml:space="preserve">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</si>
  <si>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     Подпрограмма "Выполнение полномочий органов местного самоуправления города Обнинска в сфере культуры и искусства"</t>
  </si>
  <si>
    <t xml:space="preserve">        Обеспечение деятельности Управления культуры и молодёжной политики</t>
  </si>
  <si>
    <t xml:space="preserve">        Ведение бухгалтерского, налогового и статистического учёта в обслуживаемых учреждениях</t>
  </si>
  <si>
    <t xml:space="preserve">        Организация мероприятий для молодежи и поддержка молодежных инициатив</t>
  </si>
  <si>
    <t xml:space="preserve">        Организация деятельности по реализации молодежной политики в городе</t>
  </si>
  <si>
    <t xml:space="preserve">    Муниципальная программа «Развитие физической культуры и спорта в городе Обнинске»</t>
  </si>
  <si>
    <t xml:space="preserve">        Организация и проведение общегородских спортивных мероприятий</t>
  </si>
  <si>
    <t xml:space="preserve">    Муниципальная программа «Социальная поддержка населения города Обнинска»</t>
  </si>
  <si>
    <t xml:space="preserve">      Подпрограмма "Дополнительные меры социальной поддержки отдельных категорий граждан, проживающих в городе Обнинске"</t>
  </si>
  <si>
    <t xml:space="preserve">        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</si>
  <si>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       Предоставление гражданам субсидий на оплату жилого помещения и коммунальных услуг</t>
  </si>
  <si>
    <t xml:space="preserve">        Обеспечение социальных выплат, пособий, компенсаций детям и семьям с детьми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</si>
  <si>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</si>
  <si>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 xml:space="preserve">        Предоставление дополнительного единовременного пособия в связи с рождением ребенка</t>
  </si>
  <si>
    <t xml:space="preserve">        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</si>
  <si>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        Единовременная социальная выплата пенсионерам к юбилейным датам</t>
  </si>
  <si>
    <t xml:space="preserve">        Меры социальной поддержки по оплате за жилое помещение и коммунальные услуги отдельным категориям граждан</t>
  </si>
  <si>
    <t xml:space="preserve">        Выплаты почетным гражданам города Обнинска</t>
  </si>
  <si>
    <t>0100000000</t>
  </si>
  <si>
    <t>0110000000</t>
  </si>
  <si>
    <t>0110102020</t>
  </si>
  <si>
    <t>0110210000</t>
  </si>
  <si>
    <t>0110410000</t>
  </si>
  <si>
    <t>0110510000</t>
  </si>
  <si>
    <t xml:space="preserve">        Обеспечение выполнения работ, связанных с вводом в эксплуатацию здания детского сада в микрорайоне "Экодолье"</t>
  </si>
  <si>
    <t>0110710000</t>
  </si>
  <si>
    <t>0120000000</t>
  </si>
  <si>
    <t>0120102060</t>
  </si>
  <si>
    <t>0120202070</t>
  </si>
  <si>
    <t>0120310000</t>
  </si>
  <si>
    <t>0120410000</t>
  </si>
  <si>
    <t>0120510000</t>
  </si>
  <si>
    <t>0130000000</t>
  </si>
  <si>
    <t>0130110000</t>
  </si>
  <si>
    <t>0140000000</t>
  </si>
  <si>
    <t>0140210000</t>
  </si>
  <si>
    <t>0150000000</t>
  </si>
  <si>
    <t>0150110000</t>
  </si>
  <si>
    <t>0150410000</t>
  </si>
  <si>
    <t>0160000000</t>
  </si>
  <si>
    <t>0160110000</t>
  </si>
  <si>
    <t>0160210000</t>
  </si>
  <si>
    <t>0170000000</t>
  </si>
  <si>
    <t>0170110000</t>
  </si>
  <si>
    <t>0170210000</t>
  </si>
  <si>
    <t>0170310000</t>
  </si>
  <si>
    <t>0170410000</t>
  </si>
  <si>
    <t>0170502030</t>
  </si>
  <si>
    <t>0200000000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</si>
  <si>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</si>
  <si>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</si>
  <si>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</si>
  <si>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</si>
  <si>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</si>
  <si>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</si>
  <si>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</si>
  <si>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>0220000000</t>
  </si>
  <si>
    <t>0220110000</t>
  </si>
  <si>
    <t>0220210000</t>
  </si>
  <si>
    <t>0230000000</t>
  </si>
  <si>
    <t>0230110000</t>
  </si>
  <si>
    <t>0230210000</t>
  </si>
  <si>
    <t>0240000000</t>
  </si>
  <si>
    <t>0240110000</t>
  </si>
  <si>
    <t>0240210000</t>
  </si>
  <si>
    <t>0250000000</t>
  </si>
  <si>
    <t>0250110000</t>
  </si>
  <si>
    <t>0250210000</t>
  </si>
  <si>
    <t>0300000000</t>
  </si>
  <si>
    <t>0300110000</t>
  </si>
  <si>
    <t>0300210000</t>
  </si>
  <si>
    <t>0400000000</t>
  </si>
  <si>
    <t>0400210000</t>
  </si>
  <si>
    <t xml:space="preserve">        Осуществление спортивной деятельности по классическому и пляжному волейболу</t>
  </si>
  <si>
    <t>0400310000</t>
  </si>
  <si>
    <t xml:space="preserve">        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</si>
  <si>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</si>
  <si>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 xml:space="preserve">        Обеспечение деятельности муниципальных учреждений, реализующих программы по дополнительному образованию в сфере физкультуры и спорта</t>
  </si>
  <si>
    <t>0400510000</t>
  </si>
  <si>
    <t>0500000000</t>
  </si>
  <si>
    <t>0510000000</t>
  </si>
  <si>
    <t>0510152500</t>
  </si>
  <si>
    <t>0510252200</t>
  </si>
  <si>
    <t>0510303020</t>
  </si>
  <si>
    <t>0510403300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</si>
  <si>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</si>
  <si>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0510503040</t>
  </si>
  <si>
    <t>0510510000</t>
  </si>
  <si>
    <t>0510603010</t>
  </si>
  <si>
    <t>0510852700</t>
  </si>
  <si>
    <t>0511053800</t>
  </si>
  <si>
    <t>0511210000</t>
  </si>
  <si>
    <t>0511310000</t>
  </si>
  <si>
    <t>0511410000</t>
  </si>
  <si>
    <t>0511510000</t>
  </si>
  <si>
    <t>0511610000</t>
  </si>
  <si>
    <t>0511710000</t>
  </si>
  <si>
    <t>0512010000</t>
  </si>
  <si>
    <t>0512151370</t>
  </si>
  <si>
    <t>0520000000</t>
  </si>
  <si>
    <t>0520110000</t>
  </si>
  <si>
    <t>0520210000</t>
  </si>
  <si>
    <t>0520310000</t>
  </si>
  <si>
    <t>0520410000</t>
  </si>
  <si>
    <t>0520510000</t>
  </si>
  <si>
    <t>0520610000</t>
  </si>
  <si>
    <t>0530000000</t>
  </si>
  <si>
    <t>0530110000</t>
  </si>
  <si>
    <t>0540000000</t>
  </si>
  <si>
    <t>0550000000</t>
  </si>
  <si>
    <t>0550103050</t>
  </si>
  <si>
    <t>0550110000</t>
  </si>
  <si>
    <t>0600000000</t>
  </si>
  <si>
    <t>0600110000</t>
  </si>
  <si>
    <t>0600210000</t>
  </si>
  <si>
    <t>0600310000</t>
  </si>
  <si>
    <t>0600410000</t>
  </si>
  <si>
    <t>0600510000</t>
  </si>
  <si>
    <t>0700000000</t>
  </si>
  <si>
    <t>0700110000</t>
  </si>
  <si>
    <t>0700210000</t>
  </si>
  <si>
    <t>0700310000</t>
  </si>
  <si>
    <t>0700410000</t>
  </si>
  <si>
    <t>0800000000</t>
  </si>
  <si>
    <t>0800110000</t>
  </si>
  <si>
    <t>0800210000</t>
  </si>
  <si>
    <t>0800310000</t>
  </si>
  <si>
    <t>0900000000</t>
  </si>
  <si>
    <t>0910000000</t>
  </si>
  <si>
    <t>0910110000</t>
  </si>
  <si>
    <t>0910210000</t>
  </si>
  <si>
    <t>0210710000</t>
  </si>
  <si>
    <t xml:space="preserve">        Денежные выплаты медицинским работникам федеральных государственных учреждений здравоохранения</t>
  </si>
  <si>
    <t>7090019008</t>
  </si>
  <si>
    <t xml:space="preserve">        Организация выездных мероприятий</t>
  </si>
  <si>
    <t>0210810000</t>
  </si>
  <si>
    <t>0230310000</t>
  </si>
  <si>
    <t xml:space="preserve">        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</si>
  <si>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</si>
  <si>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>05109R0840</t>
  </si>
  <si>
    <t xml:space="preserve">        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</si>
  <si>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</si>
  <si>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 xml:space="preserve">       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</si>
  <si>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        Ремонт и содержание муниципального жилья</t>
  </si>
  <si>
    <t xml:space="preserve">        Установка и замена индивидуальных приборов учета потребления коммунальных ресурсов в муниципальном жилищном фонде</t>
  </si>
  <si>
    <t xml:space="preserve">        Повышение энергоэффективности малоэтажных домов</t>
  </si>
  <si>
    <t>0800410000</t>
  </si>
  <si>
    <t xml:space="preserve">    Муниципальная программа "Развитие и модернизация объектов инженерной инфраструктуры города Обнинска"</t>
  </si>
  <si>
    <t xml:space="preserve">        Установка и модернизация систем видеонаблюдения в муниципальных образовательных учреждениях</t>
  </si>
  <si>
    <t xml:space="preserve">        Установка, модернизация и обслуживание систем видеонаблюдения на территории города Обнинска</t>
  </si>
  <si>
    <t xml:space="preserve">        Обеспечение консультационной, организационно-методической и информационной поддержки предпринимательской деятельности</t>
  </si>
  <si>
    <t>1210410000</t>
  </si>
  <si>
    <t xml:space="preserve">      Предоставление межбюджетных трансфертов общего характера бюджетам бюджетной системы Российской Федерации</t>
  </si>
  <si>
    <t>7050000000</t>
  </si>
  <si>
    <t xml:space="preserve">        Иные межбюджетные трансферты на развитие и модернизацию объектов инженерной инфраструктуры города Обнинска</t>
  </si>
  <si>
    <t>7050015001</t>
  </si>
  <si>
    <t>Целевая статья</t>
  </si>
  <si>
    <t xml:space="preserve">      Реализация прочих направлений деятельности в сфере установленных функций органов местного самоуправления</t>
  </si>
  <si>
    <t xml:space="preserve">        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</si>
  <si>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Приложение №4 к Постановлению Администрации города Обнинска "Об утверждении отчета об исполнении бюджета города Обнинска за 1 квартал 2018 года"</t>
  </si>
  <si>
    <t>Исполнение бюджетных ассигнований бюджета города за 1 квартал 2018 года                           по целевым статьям  (муниципальным программам и непрограммным                                                  направлениям деятельности)</t>
  </si>
  <si>
    <t>Бюджетные ассигнования в соответствии с уточненной бюджетной росписью расходов</t>
  </si>
  <si>
    <t xml:space="preserve">        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</si>
  <si>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        Строительство детского дошкольного учреждения на 140 мест, расположенного по адресу: г.Обнинск, ул. Пирогова, д.12</t>
  </si>
  <si>
    <t xml:space="preserve">        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</si>
  <si>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      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</si>
  <si>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        Временное трудоустройство обучающихся от 14 до 17 лет в свободное от учебы время</t>
  </si>
  <si>
    <t xml:space="preserve">        Организация профориентационной работы среди обучающихся общеобразовательных учреждений</t>
  </si>
  <si>
    <t xml:space="preserve">        Организация киновидеопоказа и досуговых мероприятий</t>
  </si>
  <si>
    <t xml:space="preserve">        Организация общественных форумов, конференций, семинаров, лекций, культурно-просветительских мероприятий</t>
  </si>
  <si>
    <t xml:space="preserve">        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</si>
  <si>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 xml:space="preserve">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</si>
  <si>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Ежемесячная доплата к государственной пенсии лицам, замещавшим муниципальные должности и должности муниципальной службы</t>
  </si>
  <si>
    <t xml:space="preserve">        Предоставление молодым семьям социальных выплат на приобретение (строительство) жилья (остаток средств 2017 года)</t>
  </si>
  <si>
    <t xml:space="preserve">        Организация предоставления населению мер социальной поддержки в соответствии с законодательством</t>
  </si>
  <si>
    <t xml:space="preserve">        Строительство и реконструкция автомобильных дорог и искусственных сооружений на них</t>
  </si>
  <si>
    <t xml:space="preserve">        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</si>
  <si>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 xml:space="preserve">        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</si>
  <si>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 xml:space="preserve">        Строительство и реконструкция существующих сетей наружного освещения</t>
  </si>
  <si>
    <t xml:space="preserve">        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</si>
  <si>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       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</si>
  <si>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 xml:space="preserve">        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</si>
  <si>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 xml:space="preserve">    Муниципальная программа "Формирование современной городской среды"</t>
  </si>
  <si>
    <t xml:space="preserve">        Благоустройство общественных территорий за счет средств местного бюджета</t>
  </si>
  <si>
    <t xml:space="preserve">        Благоустройство дворовых территорий за счет средств местного бюджета</t>
  </si>
  <si>
    <t xml:space="preserve">        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</si>
  <si>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        Расходы за счет резервного фонда Администрации города Обнинска</t>
  </si>
  <si>
    <t xml:space="preserve">        Увеличение уставного фонда муниципального предприятия "Водоканал"</t>
  </si>
  <si>
    <t xml:space="preserve">        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</si>
  <si>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 xml:space="preserve">        Расходы на проведение антитеррористических учений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</si>
  <si>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</si>
  <si>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Иные межбюджетные трансферты на предоставление молодым семьям социальных выплат на приобретение (строительство) жилья</t>
  </si>
  <si>
    <t>01102S0080</t>
  </si>
  <si>
    <t>0110810000</t>
  </si>
  <si>
    <t>01203S0080</t>
  </si>
  <si>
    <t>01401S2301</t>
  </si>
  <si>
    <t>05401S9200</t>
  </si>
  <si>
    <t>0600710000</t>
  </si>
  <si>
    <t>06007S5000</t>
  </si>
  <si>
    <t>06008L0210</t>
  </si>
  <si>
    <t>10001L5250</t>
  </si>
  <si>
    <t>1220310000</t>
  </si>
  <si>
    <t>13201S6231</t>
  </si>
  <si>
    <t>13201S6232</t>
  </si>
  <si>
    <t>1500000000</t>
  </si>
  <si>
    <t>1500110000</t>
  </si>
  <si>
    <t>1500210000</t>
  </si>
  <si>
    <t>7010059350</t>
  </si>
  <si>
    <t>7020012003</t>
  </si>
  <si>
    <t>7030013011</t>
  </si>
  <si>
    <t>7030013012</t>
  </si>
  <si>
    <t>7040000150</t>
  </si>
  <si>
    <t>7040051200</t>
  </si>
  <si>
    <t>Исполнено</t>
  </si>
  <si>
    <t>от  25.04.2018  № 663-п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</si>
</sst>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5" fillId="24" borderId="2" applyNumberFormat="0" applyAlignment="0" applyProtection="0"/>
    <xf numFmtId="0" fontId="34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8" fillId="3" borderId="1" applyNumberFormat="0" applyAlignment="0" applyProtection="0"/>
    <xf numFmtId="0" fontId="39" fillId="0" borderId="6" applyNumberFormat="0" applyFill="0" applyAlignment="0" applyProtection="0"/>
    <xf numFmtId="0" fontId="27" fillId="12" borderId="0" applyNumberFormat="0" applyBorder="0" applyAlignment="0" applyProtection="0"/>
    <xf numFmtId="0" fontId="34" fillId="4" borderId="7" applyNumberFormat="0" applyFont="0" applyAlignment="0" applyProtection="0"/>
    <xf numFmtId="0" fontId="19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4" fillId="0" borderId="0">
      <alignment/>
      <protection/>
    </xf>
    <xf numFmtId="0" fontId="31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4" fontId="40" fillId="0" borderId="11">
      <alignment horizontal="right" vertical="top" shrinkToFit="1"/>
      <protection/>
    </xf>
    <xf numFmtId="10" fontId="40" fillId="0" borderId="11">
      <alignment horizontal="right" vertical="top" shrinkToFit="1"/>
      <protection/>
    </xf>
    <xf numFmtId="0" fontId="40" fillId="25" borderId="12">
      <alignment shrinkToFit="1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3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10" fontId="43" fillId="9" borderId="11">
      <alignment horizontal="right" vertical="top" shrinkToFit="1"/>
      <protection/>
    </xf>
    <xf numFmtId="0" fontId="40" fillId="25" borderId="12">
      <alignment horizontal="center"/>
      <protection/>
    </xf>
    <xf numFmtId="0" fontId="40" fillId="25" borderId="12">
      <alignment horizontal="left"/>
      <protection/>
    </xf>
    <xf numFmtId="0" fontId="40" fillId="25" borderId="13">
      <alignment horizontal="center"/>
      <protection/>
    </xf>
    <xf numFmtId="0" fontId="40" fillId="25" borderId="13">
      <alignment horizontal="left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18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1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14" fillId="0" borderId="0" xfId="0" applyNumberFormat="1" applyFont="1" applyAlignment="1">
      <alignment/>
    </xf>
    <xf numFmtId="1" fontId="45" fillId="0" borderId="19" xfId="84" applyNumberFormat="1" applyFont="1" applyBorder="1" applyAlignment="1" applyProtection="1">
      <alignment horizontal="center"/>
      <protection/>
    </xf>
    <xf numFmtId="0" fontId="45" fillId="0" borderId="11" xfId="105" applyNumberFormat="1" applyFont="1" applyAlignment="1" applyProtection="1">
      <alignment wrapText="1"/>
      <protection/>
    </xf>
    <xf numFmtId="4" fontId="45" fillId="0" borderId="11" xfId="106" applyFont="1" applyFill="1" applyAlignment="1" applyProtection="1">
      <alignment horizontal="right" shrinkToFit="1"/>
      <protection/>
    </xf>
    <xf numFmtId="4" fontId="44" fillId="0" borderId="11" xfId="98" applyNumberFormat="1" applyFont="1" applyProtection="1">
      <alignment vertical="top" wrapText="1"/>
      <protection/>
    </xf>
    <xf numFmtId="1" fontId="44" fillId="0" borderId="20" xfId="84" applyNumberFormat="1" applyFont="1" applyBorder="1" applyAlignment="1" applyProtection="1">
      <alignment horizontal="center"/>
      <protection/>
    </xf>
    <xf numFmtId="4" fontId="44" fillId="0" borderId="11" xfId="106" applyFont="1" applyFill="1" applyAlignment="1" applyProtection="1">
      <alignment horizontal="right" shrinkToFit="1"/>
      <protection/>
    </xf>
    <xf numFmtId="1" fontId="44" fillId="0" borderId="19" xfId="84" applyNumberFormat="1" applyFont="1" applyBorder="1" applyAlignment="1" applyProtection="1">
      <alignment horizontal="center"/>
      <protection/>
    </xf>
    <xf numFmtId="0" fontId="44" fillId="0" borderId="11" xfId="105" applyNumberFormat="1" applyFont="1" applyAlignment="1" applyProtection="1">
      <alignment wrapText="1"/>
      <protection/>
    </xf>
    <xf numFmtId="49" fontId="3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9" fontId="46" fillId="0" borderId="23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3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3.375" style="17" customWidth="1"/>
    <col min="2" max="2" width="14.875" style="1" customWidth="1"/>
    <col min="3" max="3" width="18.625" style="4" customWidth="1"/>
    <col min="4" max="4" width="17.875" style="13" customWidth="1"/>
    <col min="5" max="5" width="12.625" style="0" bestFit="1" customWidth="1"/>
  </cols>
  <sheetData>
    <row r="1" spans="1:8" ht="66" customHeight="1">
      <c r="A1" s="19"/>
      <c r="B1" s="18"/>
      <c r="C1" s="36" t="s">
        <v>385</v>
      </c>
      <c r="D1" s="36"/>
      <c r="E1" s="35"/>
      <c r="F1" s="36"/>
      <c r="G1" s="36"/>
      <c r="H1" s="36"/>
    </row>
    <row r="2" spans="1:4" ht="12.75">
      <c r="A2" s="15"/>
      <c r="B2" s="2"/>
      <c r="C2" s="40" t="s">
        <v>440</v>
      </c>
      <c r="D2" s="41"/>
    </row>
    <row r="3" spans="1:4" ht="64.5" customHeight="1">
      <c r="A3" s="37" t="s">
        <v>386</v>
      </c>
      <c r="B3" s="37"/>
      <c r="C3" s="38"/>
      <c r="D3" s="39"/>
    </row>
    <row r="4" spans="1:4" ht="18.75">
      <c r="A4" s="16"/>
      <c r="B4" s="3"/>
      <c r="D4" s="9" t="s">
        <v>183</v>
      </c>
    </row>
    <row r="5" spans="1:4" s="14" customFormat="1" ht="80.25" customHeight="1">
      <c r="A5" s="33" t="s">
        <v>182</v>
      </c>
      <c r="B5" s="33" t="s">
        <v>382</v>
      </c>
      <c r="C5" s="34" t="s">
        <v>387</v>
      </c>
      <c r="D5" s="34" t="s">
        <v>439</v>
      </c>
    </row>
    <row r="6" spans="1:4" s="5" customFormat="1" ht="28.5">
      <c r="A6" s="30" t="s">
        <v>185</v>
      </c>
      <c r="B6" s="27" t="s">
        <v>244</v>
      </c>
      <c r="C6" s="28">
        <f>SUM(C7,C15,C22,C24,C27,C30,C33)</f>
        <v>1400215312</v>
      </c>
      <c r="D6" s="28">
        <f>SUM(D7,D15,D22,D24,D27,D30,D33)</f>
        <v>337568130.8</v>
      </c>
    </row>
    <row r="7" spans="1:4" s="6" customFormat="1" ht="29.25">
      <c r="A7" s="30" t="s">
        <v>186</v>
      </c>
      <c r="B7" s="29" t="s">
        <v>245</v>
      </c>
      <c r="C7" s="28">
        <f>SUM(C8:C14)</f>
        <v>503946061</v>
      </c>
      <c r="D7" s="28">
        <f>SUM(D8:D14)</f>
        <v>130961412.53</v>
      </c>
    </row>
    <row r="8" spans="1:4" s="8" customFormat="1" ht="45">
      <c r="A8" s="24" t="s">
        <v>187</v>
      </c>
      <c r="B8" s="23" t="s">
        <v>246</v>
      </c>
      <c r="C8" s="25">
        <v>272062201</v>
      </c>
      <c r="D8" s="25">
        <v>71494779.45</v>
      </c>
    </row>
    <row r="9" spans="1:4" s="6" customFormat="1" ht="45">
      <c r="A9" s="24" t="s">
        <v>188</v>
      </c>
      <c r="B9" s="23" t="s">
        <v>247</v>
      </c>
      <c r="C9" s="25">
        <v>84387110</v>
      </c>
      <c r="D9" s="25">
        <v>22051314.76</v>
      </c>
    </row>
    <row r="10" spans="1:4" s="6" customFormat="1" ht="90">
      <c r="A10" s="24" t="s">
        <v>388</v>
      </c>
      <c r="B10" s="23" t="s">
        <v>418</v>
      </c>
      <c r="C10" s="25">
        <v>104592750</v>
      </c>
      <c r="D10" s="25">
        <v>21804254.34</v>
      </c>
    </row>
    <row r="11" spans="1:4" s="6" customFormat="1" ht="30">
      <c r="A11" s="24" t="s">
        <v>189</v>
      </c>
      <c r="B11" s="23" t="s">
        <v>248</v>
      </c>
      <c r="C11" s="25">
        <v>10000000</v>
      </c>
      <c r="D11" s="25">
        <v>1849451.77</v>
      </c>
    </row>
    <row r="12" spans="1:4" s="6" customFormat="1" ht="30">
      <c r="A12" s="24" t="s">
        <v>190</v>
      </c>
      <c r="B12" s="23" t="s">
        <v>249</v>
      </c>
      <c r="C12" s="25">
        <v>2504000</v>
      </c>
      <c r="D12" s="25">
        <v>424200</v>
      </c>
    </row>
    <row r="13" spans="1:4" s="12" customFormat="1" ht="45">
      <c r="A13" s="24" t="s">
        <v>250</v>
      </c>
      <c r="B13" s="23" t="s">
        <v>251</v>
      </c>
      <c r="C13" s="25">
        <v>26900000</v>
      </c>
      <c r="D13" s="25">
        <v>13337412.21</v>
      </c>
    </row>
    <row r="14" spans="1:4" s="12" customFormat="1" ht="45">
      <c r="A14" s="24" t="s">
        <v>389</v>
      </c>
      <c r="B14" s="23" t="s">
        <v>419</v>
      </c>
      <c r="C14" s="25">
        <v>3500000</v>
      </c>
      <c r="D14" s="25">
        <v>0</v>
      </c>
    </row>
    <row r="15" spans="1:4" s="12" customFormat="1" ht="29.25">
      <c r="A15" s="30" t="s">
        <v>191</v>
      </c>
      <c r="B15" s="29" t="s">
        <v>252</v>
      </c>
      <c r="C15" s="28">
        <f>SUM(C16:C21)</f>
        <v>715773402</v>
      </c>
      <c r="D15" s="28">
        <f>SUM(D16:D21)</f>
        <v>160038035.58</v>
      </c>
    </row>
    <row r="16" spans="1:4" s="11" customFormat="1" ht="45">
      <c r="A16" s="24" t="s">
        <v>192</v>
      </c>
      <c r="B16" s="23" t="s">
        <v>253</v>
      </c>
      <c r="C16" s="25">
        <v>533531801</v>
      </c>
      <c r="D16" s="25">
        <v>115730417</v>
      </c>
    </row>
    <row r="17" spans="1:4" s="12" customFormat="1" ht="45">
      <c r="A17" s="24" t="s">
        <v>193</v>
      </c>
      <c r="B17" s="23" t="s">
        <v>254</v>
      </c>
      <c r="C17" s="25">
        <v>2220461</v>
      </c>
      <c r="D17" s="25">
        <v>533477.63</v>
      </c>
    </row>
    <row r="18" spans="1:4" s="6" customFormat="1" ht="30">
      <c r="A18" s="24" t="s">
        <v>194</v>
      </c>
      <c r="B18" s="23" t="s">
        <v>255</v>
      </c>
      <c r="C18" s="25">
        <v>153550140</v>
      </c>
      <c r="D18" s="25">
        <v>40924693.65</v>
      </c>
    </row>
    <row r="19" spans="1:4" s="6" customFormat="1" ht="75">
      <c r="A19" s="24" t="s">
        <v>390</v>
      </c>
      <c r="B19" s="23" t="s">
        <v>420</v>
      </c>
      <c r="C19" s="25">
        <v>4324000</v>
      </c>
      <c r="D19" s="25">
        <v>1107880.29</v>
      </c>
    </row>
    <row r="20" spans="1:4" s="6" customFormat="1" ht="30">
      <c r="A20" s="24" t="s">
        <v>195</v>
      </c>
      <c r="B20" s="23" t="s">
        <v>256</v>
      </c>
      <c r="C20" s="25">
        <v>14800000</v>
      </c>
      <c r="D20" s="25">
        <v>647604.08</v>
      </c>
    </row>
    <row r="21" spans="1:4" s="6" customFormat="1" ht="30">
      <c r="A21" s="24" t="s">
        <v>196</v>
      </c>
      <c r="B21" s="23" t="s">
        <v>257</v>
      </c>
      <c r="C21" s="25">
        <v>7347000</v>
      </c>
      <c r="D21" s="25">
        <v>1093962.93</v>
      </c>
    </row>
    <row r="22" spans="1:4" s="6" customFormat="1" ht="57.75">
      <c r="A22" s="30" t="s">
        <v>391</v>
      </c>
      <c r="B22" s="29" t="s">
        <v>258</v>
      </c>
      <c r="C22" s="28">
        <f>SUM(C23)</f>
        <v>44200000</v>
      </c>
      <c r="D22" s="28">
        <f>SUM(D23)</f>
        <v>13578284.96</v>
      </c>
    </row>
    <row r="23" spans="1:4" s="5" customFormat="1" ht="45">
      <c r="A23" s="24" t="s">
        <v>197</v>
      </c>
      <c r="B23" s="23" t="s">
        <v>259</v>
      </c>
      <c r="C23" s="25">
        <v>44200000</v>
      </c>
      <c r="D23" s="25">
        <v>13578284.96</v>
      </c>
    </row>
    <row r="24" spans="1:4" s="5" customFormat="1" ht="42.75">
      <c r="A24" s="30" t="s">
        <v>198</v>
      </c>
      <c r="B24" s="29" t="s">
        <v>260</v>
      </c>
      <c r="C24" s="28">
        <f>SUM(C25:C26)</f>
        <v>13599432</v>
      </c>
      <c r="D24" s="28">
        <f>SUM(D25:D26)</f>
        <v>37024.75</v>
      </c>
    </row>
    <row r="25" spans="1:4" s="6" customFormat="1" ht="30">
      <c r="A25" s="24" t="s">
        <v>199</v>
      </c>
      <c r="B25" s="23" t="s">
        <v>421</v>
      </c>
      <c r="C25" s="25">
        <v>11049432</v>
      </c>
      <c r="D25" s="25">
        <v>0</v>
      </c>
    </row>
    <row r="26" spans="1:4" s="6" customFormat="1" ht="30">
      <c r="A26" s="24" t="s">
        <v>392</v>
      </c>
      <c r="B26" s="23" t="s">
        <v>261</v>
      </c>
      <c r="C26" s="25">
        <v>2550000</v>
      </c>
      <c r="D26" s="25">
        <v>37024.75</v>
      </c>
    </row>
    <row r="27" spans="1:4" s="6" customFormat="1" ht="29.25">
      <c r="A27" s="30" t="s">
        <v>200</v>
      </c>
      <c r="B27" s="29" t="s">
        <v>262</v>
      </c>
      <c r="C27" s="28">
        <f>SUM(C28:C29)</f>
        <v>41033000</v>
      </c>
      <c r="D27" s="28">
        <f>SUM(D28:D29)</f>
        <v>11321403</v>
      </c>
    </row>
    <row r="28" spans="1:4" s="6" customFormat="1" ht="30">
      <c r="A28" s="24" t="s">
        <v>201</v>
      </c>
      <c r="B28" s="23" t="s">
        <v>263</v>
      </c>
      <c r="C28" s="25">
        <v>39983000</v>
      </c>
      <c r="D28" s="25">
        <v>11290482</v>
      </c>
    </row>
    <row r="29" spans="1:4" s="6" customFormat="1" ht="30">
      <c r="A29" s="24" t="s">
        <v>202</v>
      </c>
      <c r="B29" s="23" t="s">
        <v>264</v>
      </c>
      <c r="C29" s="25">
        <v>1050000</v>
      </c>
      <c r="D29" s="25">
        <v>30921</v>
      </c>
    </row>
    <row r="30" spans="1:4" s="6" customFormat="1" ht="43.5">
      <c r="A30" s="30" t="s">
        <v>203</v>
      </c>
      <c r="B30" s="29" t="s">
        <v>265</v>
      </c>
      <c r="C30" s="28">
        <f>SUM(C31:C32)</f>
        <v>7235000</v>
      </c>
      <c r="D30" s="28">
        <f>SUM(D31:D32)</f>
        <v>1771467</v>
      </c>
    </row>
    <row r="31" spans="1:4" s="6" customFormat="1" ht="45">
      <c r="A31" s="24" t="s">
        <v>204</v>
      </c>
      <c r="B31" s="23" t="s">
        <v>266</v>
      </c>
      <c r="C31" s="25">
        <v>7185000</v>
      </c>
      <c r="D31" s="25">
        <v>1771467</v>
      </c>
    </row>
    <row r="32" spans="1:4" s="6" customFormat="1" ht="30">
      <c r="A32" s="24" t="s">
        <v>393</v>
      </c>
      <c r="B32" s="23" t="s">
        <v>267</v>
      </c>
      <c r="C32" s="25">
        <v>50000</v>
      </c>
      <c r="D32" s="25">
        <v>0</v>
      </c>
    </row>
    <row r="33" spans="1:4" s="6" customFormat="1" ht="29.25">
      <c r="A33" s="30" t="s">
        <v>205</v>
      </c>
      <c r="B33" s="29" t="s">
        <v>268</v>
      </c>
      <c r="C33" s="28">
        <f>SUM(C34:C38)</f>
        <v>74428417</v>
      </c>
      <c r="D33" s="28">
        <f>SUM(D34:D38)</f>
        <v>19860502.98</v>
      </c>
    </row>
    <row r="34" spans="1:4" s="6" customFormat="1" ht="30">
      <c r="A34" s="24" t="s">
        <v>207</v>
      </c>
      <c r="B34" s="23" t="s">
        <v>269</v>
      </c>
      <c r="C34" s="25">
        <v>10038000</v>
      </c>
      <c r="D34" s="25">
        <v>1812596.81</v>
      </c>
    </row>
    <row r="35" spans="1:4" s="6" customFormat="1" ht="39" customHeight="1">
      <c r="A35" s="24" t="s">
        <v>208</v>
      </c>
      <c r="B35" s="23" t="s">
        <v>270</v>
      </c>
      <c r="C35" s="25">
        <v>38552000</v>
      </c>
      <c r="D35" s="25">
        <v>7574473.09</v>
      </c>
    </row>
    <row r="36" spans="1:4" s="6" customFormat="1" ht="30">
      <c r="A36" s="24" t="s">
        <v>209</v>
      </c>
      <c r="B36" s="23" t="s">
        <v>271</v>
      </c>
      <c r="C36" s="25">
        <v>500000</v>
      </c>
      <c r="D36" s="25">
        <v>0</v>
      </c>
    </row>
    <row r="37" spans="1:4" s="6" customFormat="1" ht="30">
      <c r="A37" s="24" t="s">
        <v>210</v>
      </c>
      <c r="B37" s="23" t="s">
        <v>272</v>
      </c>
      <c r="C37" s="25">
        <v>300000</v>
      </c>
      <c r="D37" s="25">
        <v>228000</v>
      </c>
    </row>
    <row r="38" spans="1:4" s="6" customFormat="1" ht="15">
      <c r="A38" s="24" t="s">
        <v>206</v>
      </c>
      <c r="B38" s="23" t="s">
        <v>273</v>
      </c>
      <c r="C38" s="25">
        <v>25038417</v>
      </c>
      <c r="D38" s="25">
        <v>10245433.08</v>
      </c>
    </row>
    <row r="39" spans="1:4" s="5" customFormat="1" ht="28.5">
      <c r="A39" s="30" t="s">
        <v>211</v>
      </c>
      <c r="B39" s="29" t="s">
        <v>274</v>
      </c>
      <c r="C39" s="28">
        <f>SUM(C40,C49,C52,C56,C59)</f>
        <v>293340948</v>
      </c>
      <c r="D39" s="28">
        <f>SUM(D40,D49,D52,D56,D59)</f>
        <v>66089060.29000001</v>
      </c>
    </row>
    <row r="40" spans="1:4" s="6" customFormat="1" ht="43.5">
      <c r="A40" s="30" t="s">
        <v>212</v>
      </c>
      <c r="B40" s="29" t="s">
        <v>275</v>
      </c>
      <c r="C40" s="28">
        <f>SUM(C41:C48)</f>
        <v>101633000</v>
      </c>
      <c r="D40" s="28">
        <f>SUM(D41:D48)</f>
        <v>22579478.28</v>
      </c>
    </row>
    <row r="41" spans="1:4" s="6" customFormat="1" ht="30">
      <c r="A41" s="24" t="s">
        <v>213</v>
      </c>
      <c r="B41" s="23" t="s">
        <v>276</v>
      </c>
      <c r="C41" s="25">
        <v>5830000</v>
      </c>
      <c r="D41" s="25">
        <v>1479597</v>
      </c>
    </row>
    <row r="42" spans="1:4" s="6" customFormat="1" ht="30">
      <c r="A42" s="24" t="s">
        <v>214</v>
      </c>
      <c r="B42" s="23" t="s">
        <v>277</v>
      </c>
      <c r="C42" s="25">
        <v>84853000</v>
      </c>
      <c r="D42" s="25">
        <v>19203728</v>
      </c>
    </row>
    <row r="43" spans="1:4" s="6" customFormat="1" ht="45">
      <c r="A43" s="24" t="s">
        <v>215</v>
      </c>
      <c r="B43" s="23" t="s">
        <v>278</v>
      </c>
      <c r="C43" s="25">
        <v>2000000</v>
      </c>
      <c r="D43" s="25">
        <v>2354.85</v>
      </c>
    </row>
    <row r="44" spans="1:4" s="6" customFormat="1" ht="30">
      <c r="A44" s="24" t="s">
        <v>394</v>
      </c>
      <c r="B44" s="23" t="s">
        <v>279</v>
      </c>
      <c r="C44" s="25">
        <v>1500000</v>
      </c>
      <c r="D44" s="25">
        <v>200000</v>
      </c>
    </row>
    <row r="45" spans="1:4" s="6" customFormat="1" ht="45">
      <c r="A45" s="24" t="s">
        <v>395</v>
      </c>
      <c r="B45" s="23" t="s">
        <v>280</v>
      </c>
      <c r="C45" s="25">
        <v>6500000</v>
      </c>
      <c r="D45" s="25">
        <v>1505695</v>
      </c>
    </row>
    <row r="46" spans="1:4" s="6" customFormat="1" ht="30">
      <c r="A46" s="24" t="s">
        <v>216</v>
      </c>
      <c r="B46" s="23" t="s">
        <v>281</v>
      </c>
      <c r="C46" s="25">
        <v>300000</v>
      </c>
      <c r="D46" s="25">
        <v>0</v>
      </c>
    </row>
    <row r="47" spans="1:4" s="5" customFormat="1" ht="30">
      <c r="A47" s="24" t="s">
        <v>1</v>
      </c>
      <c r="B47" s="23" t="s">
        <v>357</v>
      </c>
      <c r="C47" s="25">
        <v>450000</v>
      </c>
      <c r="D47" s="25">
        <v>74593.43</v>
      </c>
    </row>
    <row r="48" spans="1:4" s="6" customFormat="1" ht="15">
      <c r="A48" s="24" t="s">
        <v>360</v>
      </c>
      <c r="B48" s="23" t="s">
        <v>361</v>
      </c>
      <c r="C48" s="25">
        <v>200000</v>
      </c>
      <c r="D48" s="25">
        <v>113510</v>
      </c>
    </row>
    <row r="49" spans="1:4" s="7" customFormat="1" ht="28.5">
      <c r="A49" s="30" t="s">
        <v>217</v>
      </c>
      <c r="B49" s="29" t="s">
        <v>282</v>
      </c>
      <c r="C49" s="28">
        <f>SUM(C50:C51)</f>
        <v>44800000</v>
      </c>
      <c r="D49" s="28">
        <f>SUM(D50:D51)</f>
        <v>11366801.81</v>
      </c>
    </row>
    <row r="50" spans="1:5" s="6" customFormat="1" ht="30">
      <c r="A50" s="24" t="s">
        <v>218</v>
      </c>
      <c r="B50" s="23" t="s">
        <v>283</v>
      </c>
      <c r="C50" s="25">
        <v>43800000</v>
      </c>
      <c r="D50" s="25">
        <v>11257866</v>
      </c>
      <c r="E50" s="10"/>
    </row>
    <row r="51" spans="1:4" s="6" customFormat="1" ht="45">
      <c r="A51" s="24" t="s">
        <v>219</v>
      </c>
      <c r="B51" s="23" t="s">
        <v>284</v>
      </c>
      <c r="C51" s="25">
        <v>1000000</v>
      </c>
      <c r="D51" s="25">
        <v>108935.81</v>
      </c>
    </row>
    <row r="52" spans="1:4" s="12" customFormat="1" ht="29.25">
      <c r="A52" s="30" t="s">
        <v>220</v>
      </c>
      <c r="B52" s="29" t="s">
        <v>285</v>
      </c>
      <c r="C52" s="28">
        <f>SUM(C53:C55)</f>
        <v>22340948</v>
      </c>
      <c r="D52" s="28">
        <f>SUM(D53:D55)</f>
        <v>4746889</v>
      </c>
    </row>
    <row r="53" spans="1:4" s="14" customFormat="1" ht="15">
      <c r="A53" s="24" t="s">
        <v>221</v>
      </c>
      <c r="B53" s="23" t="s">
        <v>286</v>
      </c>
      <c r="C53" s="25">
        <v>20700000</v>
      </c>
      <c r="D53" s="25">
        <v>4746889</v>
      </c>
    </row>
    <row r="54" spans="1:4" s="14" customFormat="1" ht="45">
      <c r="A54" s="24" t="s">
        <v>222</v>
      </c>
      <c r="B54" s="23" t="s">
        <v>287</v>
      </c>
      <c r="C54" s="25">
        <v>500000</v>
      </c>
      <c r="D54" s="25">
        <v>0</v>
      </c>
    </row>
    <row r="55" spans="1:4" ht="75">
      <c r="A55" s="24" t="s">
        <v>396</v>
      </c>
      <c r="B55" s="23" t="s">
        <v>362</v>
      </c>
      <c r="C55" s="25">
        <v>1140948</v>
      </c>
      <c r="D55" s="25">
        <v>0</v>
      </c>
    </row>
    <row r="56" spans="1:4" s="14" customFormat="1" ht="42.75">
      <c r="A56" s="30" t="s">
        <v>223</v>
      </c>
      <c r="B56" s="29" t="s">
        <v>288</v>
      </c>
      <c r="C56" s="28">
        <f>SUM(C57:C58)</f>
        <v>89379000</v>
      </c>
      <c r="D56" s="28">
        <f>SUM(D57:D58)</f>
        <v>21505101</v>
      </c>
    </row>
    <row r="57" spans="1:4" s="14" customFormat="1" ht="30">
      <c r="A57" s="24" t="s">
        <v>224</v>
      </c>
      <c r="B57" s="23" t="s">
        <v>289</v>
      </c>
      <c r="C57" s="25">
        <v>88379000</v>
      </c>
      <c r="D57" s="25">
        <v>21505101</v>
      </c>
    </row>
    <row r="58" spans="1:4" s="14" customFormat="1" ht="60">
      <c r="A58" s="24" t="s">
        <v>225</v>
      </c>
      <c r="B58" s="23" t="s">
        <v>290</v>
      </c>
      <c r="C58" s="25">
        <v>1000000</v>
      </c>
      <c r="D58" s="25">
        <v>0</v>
      </c>
    </row>
    <row r="59" spans="1:4" s="14" customFormat="1" ht="49.5" customHeight="1">
      <c r="A59" s="30" t="s">
        <v>226</v>
      </c>
      <c r="B59" s="29" t="s">
        <v>291</v>
      </c>
      <c r="C59" s="28">
        <f>SUM(C60:C61)</f>
        <v>35188000</v>
      </c>
      <c r="D59" s="28">
        <f>SUM(D60:D61)</f>
        <v>5890790.199999999</v>
      </c>
    </row>
    <row r="60" spans="1:4" s="14" customFormat="1" ht="30">
      <c r="A60" s="24" t="s">
        <v>227</v>
      </c>
      <c r="B60" s="23" t="s">
        <v>292</v>
      </c>
      <c r="C60" s="25">
        <v>4735000</v>
      </c>
      <c r="D60" s="25">
        <v>896561.56</v>
      </c>
    </row>
    <row r="61" spans="1:4" s="14" customFormat="1" ht="30">
      <c r="A61" s="24" t="s">
        <v>228</v>
      </c>
      <c r="B61" s="23" t="s">
        <v>293</v>
      </c>
      <c r="C61" s="25">
        <v>30453000</v>
      </c>
      <c r="D61" s="25">
        <v>4994228.64</v>
      </c>
    </row>
    <row r="62" spans="1:4" s="14" customFormat="1" ht="28.5">
      <c r="A62" s="30" t="s">
        <v>2</v>
      </c>
      <c r="B62" s="29" t="s">
        <v>294</v>
      </c>
      <c r="C62" s="28">
        <f>SUM(C63:C64)</f>
        <v>7100000</v>
      </c>
      <c r="D62" s="28">
        <f>SUM(D63:D64)</f>
        <v>1625973</v>
      </c>
    </row>
    <row r="63" spans="1:4" s="14" customFormat="1" ht="30">
      <c r="A63" s="24" t="s">
        <v>229</v>
      </c>
      <c r="B63" s="23" t="s">
        <v>295</v>
      </c>
      <c r="C63" s="25">
        <v>600000</v>
      </c>
      <c r="D63" s="25">
        <v>106609</v>
      </c>
    </row>
    <row r="64" spans="1:4" ht="30">
      <c r="A64" s="24" t="s">
        <v>230</v>
      </c>
      <c r="B64" s="23" t="s">
        <v>296</v>
      </c>
      <c r="C64" s="25">
        <v>6500000</v>
      </c>
      <c r="D64" s="25">
        <v>1519364</v>
      </c>
    </row>
    <row r="65" spans="1:4" ht="42.75">
      <c r="A65" s="30" t="s">
        <v>231</v>
      </c>
      <c r="B65" s="29" t="s">
        <v>297</v>
      </c>
      <c r="C65" s="28">
        <f>SUM(C66:C69)</f>
        <v>118391000</v>
      </c>
      <c r="D65" s="28">
        <f>SUM(D66:D69)</f>
        <v>26924508.92</v>
      </c>
    </row>
    <row r="66" spans="1:4" s="14" customFormat="1" ht="30">
      <c r="A66" s="24" t="s">
        <v>232</v>
      </c>
      <c r="B66" s="23" t="s">
        <v>298</v>
      </c>
      <c r="C66" s="25">
        <v>2000000</v>
      </c>
      <c r="D66" s="25">
        <v>526592</v>
      </c>
    </row>
    <row r="67" spans="1:4" s="14" customFormat="1" ht="30">
      <c r="A67" s="24" t="s">
        <v>299</v>
      </c>
      <c r="B67" s="23" t="s">
        <v>300</v>
      </c>
      <c r="C67" s="25">
        <v>11900000</v>
      </c>
      <c r="D67" s="25">
        <v>2857389.22</v>
      </c>
    </row>
    <row r="68" spans="1:4" s="14" customFormat="1" ht="45">
      <c r="A68" s="24" t="s">
        <v>301</v>
      </c>
      <c r="B68" s="23" t="s">
        <v>302</v>
      </c>
      <c r="C68" s="25">
        <v>21300000</v>
      </c>
      <c r="D68" s="25">
        <v>5325000</v>
      </c>
    </row>
    <row r="69" spans="1:4" s="14" customFormat="1" ht="60">
      <c r="A69" s="24" t="s">
        <v>303</v>
      </c>
      <c r="B69" s="23" t="s">
        <v>304</v>
      </c>
      <c r="C69" s="25">
        <v>83191000</v>
      </c>
      <c r="D69" s="25">
        <v>18215527.7</v>
      </c>
    </row>
    <row r="70" spans="1:4" ht="28.5">
      <c r="A70" s="30" t="s">
        <v>233</v>
      </c>
      <c r="B70" s="29" t="s">
        <v>305</v>
      </c>
      <c r="C70" s="28">
        <f>SUM(C71,C92,C99,C101,C103)</f>
        <v>609481966.6</v>
      </c>
      <c r="D70" s="28">
        <f>SUM(D71,D92,D99,D101,D103)</f>
        <v>165648667.09999996</v>
      </c>
    </row>
    <row r="71" spans="1:4" ht="42.75">
      <c r="A71" s="30" t="s">
        <v>234</v>
      </c>
      <c r="B71" s="29" t="s">
        <v>306</v>
      </c>
      <c r="C71" s="28">
        <f>SUM(C72:C91)</f>
        <v>560970663</v>
      </c>
      <c r="D71" s="28">
        <f>SUM(D72:D91)</f>
        <v>155633679.51999998</v>
      </c>
    </row>
    <row r="72" spans="1:4" ht="30">
      <c r="A72" s="24" t="s">
        <v>92</v>
      </c>
      <c r="B72" s="23" t="s">
        <v>307</v>
      </c>
      <c r="C72" s="25">
        <v>118260550</v>
      </c>
      <c r="D72" s="25">
        <v>26142041.67</v>
      </c>
    </row>
    <row r="73" spans="1:4" ht="45">
      <c r="A73" s="24" t="s">
        <v>91</v>
      </c>
      <c r="B73" s="23" t="s">
        <v>308</v>
      </c>
      <c r="C73" s="25">
        <v>8440384</v>
      </c>
      <c r="D73" s="25">
        <v>8421273</v>
      </c>
    </row>
    <row r="74" spans="1:4" ht="30">
      <c r="A74" s="24" t="s">
        <v>236</v>
      </c>
      <c r="B74" s="23" t="s">
        <v>309</v>
      </c>
      <c r="C74" s="25">
        <v>16588948</v>
      </c>
      <c r="D74" s="25">
        <v>6921561.01</v>
      </c>
    </row>
    <row r="75" spans="1:4" s="14" customFormat="1" ht="30">
      <c r="A75" s="24" t="s">
        <v>237</v>
      </c>
      <c r="B75" s="23" t="s">
        <v>310</v>
      </c>
      <c r="C75" s="25">
        <v>52630115</v>
      </c>
      <c r="D75" s="25">
        <v>12806912.88</v>
      </c>
    </row>
    <row r="76" spans="1:4" s="14" customFormat="1" ht="52.5" customHeight="1">
      <c r="A76" s="24" t="s">
        <v>311</v>
      </c>
      <c r="B76" s="23" t="s">
        <v>312</v>
      </c>
      <c r="C76" s="25">
        <v>234130</v>
      </c>
      <c r="D76" s="25">
        <v>51325.37</v>
      </c>
    </row>
    <row r="77" spans="1:4" ht="45">
      <c r="A77" s="24" t="s">
        <v>238</v>
      </c>
      <c r="B77" s="23" t="s">
        <v>313</v>
      </c>
      <c r="C77" s="25">
        <v>6200000</v>
      </c>
      <c r="D77" s="25">
        <v>1898308</v>
      </c>
    </row>
    <row r="78" spans="1:4" ht="45">
      <c r="A78" s="24" t="s">
        <v>235</v>
      </c>
      <c r="B78" s="23" t="s">
        <v>314</v>
      </c>
      <c r="C78" s="25">
        <v>228738339</v>
      </c>
      <c r="D78" s="25">
        <v>65579986.63</v>
      </c>
    </row>
    <row r="79" spans="1:4" ht="45">
      <c r="A79" s="24" t="s">
        <v>363</v>
      </c>
      <c r="B79" s="23" t="s">
        <v>364</v>
      </c>
      <c r="C79" s="25">
        <v>44087</v>
      </c>
      <c r="D79" s="25">
        <v>0</v>
      </c>
    </row>
    <row r="80" spans="1:4" ht="75">
      <c r="A80" s="24" t="s">
        <v>93</v>
      </c>
      <c r="B80" s="23" t="s">
        <v>315</v>
      </c>
      <c r="C80" s="25">
        <v>721528</v>
      </c>
      <c r="D80" s="25">
        <v>0</v>
      </c>
    </row>
    <row r="81" spans="1:4" ht="45">
      <c r="A81" s="24" t="s">
        <v>89</v>
      </c>
      <c r="B81" s="23" t="s">
        <v>365</v>
      </c>
      <c r="C81" s="25">
        <v>73559503</v>
      </c>
      <c r="D81" s="25">
        <v>15710784.79</v>
      </c>
    </row>
    <row r="82" spans="1:4" ht="90">
      <c r="A82" s="24" t="s">
        <v>397</v>
      </c>
      <c r="B82" s="23" t="s">
        <v>316</v>
      </c>
      <c r="C82" s="25">
        <v>18440383</v>
      </c>
      <c r="D82" s="25">
        <v>7583489.62</v>
      </c>
    </row>
    <row r="83" spans="1:4" ht="30">
      <c r="A83" s="24" t="s">
        <v>239</v>
      </c>
      <c r="B83" s="23" t="s">
        <v>317</v>
      </c>
      <c r="C83" s="25">
        <v>800000</v>
      </c>
      <c r="D83" s="25">
        <v>143420</v>
      </c>
    </row>
    <row r="84" spans="1:4" ht="60">
      <c r="A84" s="24" t="s">
        <v>240</v>
      </c>
      <c r="B84" s="23" t="s">
        <v>318</v>
      </c>
      <c r="C84" s="25">
        <v>100000</v>
      </c>
      <c r="D84" s="25">
        <v>0</v>
      </c>
    </row>
    <row r="85" spans="1:4" ht="30">
      <c r="A85" s="24" t="s">
        <v>241</v>
      </c>
      <c r="B85" s="23" t="s">
        <v>319</v>
      </c>
      <c r="C85" s="25">
        <v>1000000</v>
      </c>
      <c r="D85" s="25">
        <v>108449.44</v>
      </c>
    </row>
    <row r="86" spans="1:4" ht="45">
      <c r="A86" s="24" t="s">
        <v>242</v>
      </c>
      <c r="B86" s="23" t="s">
        <v>320</v>
      </c>
      <c r="C86" s="25">
        <v>3401000</v>
      </c>
      <c r="D86" s="25">
        <v>1018283.99</v>
      </c>
    </row>
    <row r="87" spans="1:4" ht="15">
      <c r="A87" s="24" t="s">
        <v>243</v>
      </c>
      <c r="B87" s="23" t="s">
        <v>321</v>
      </c>
      <c r="C87" s="25">
        <v>800000</v>
      </c>
      <c r="D87" s="25">
        <v>166435.5</v>
      </c>
    </row>
    <row r="88" spans="1:4" s="14" customFormat="1" ht="45">
      <c r="A88" s="24" t="s">
        <v>398</v>
      </c>
      <c r="B88" s="23" t="s">
        <v>322</v>
      </c>
      <c r="C88" s="25">
        <v>6200000</v>
      </c>
      <c r="D88" s="25">
        <v>1951843.92</v>
      </c>
    </row>
    <row r="89" spans="1:4" s="14" customFormat="1" ht="30">
      <c r="A89" s="24" t="s">
        <v>88</v>
      </c>
      <c r="B89" s="23" t="s">
        <v>323</v>
      </c>
      <c r="C89" s="25">
        <v>1000000</v>
      </c>
      <c r="D89" s="25">
        <v>213860</v>
      </c>
    </row>
    <row r="90" spans="1:4" ht="45">
      <c r="A90" s="24" t="s">
        <v>90</v>
      </c>
      <c r="B90" s="23" t="s">
        <v>324</v>
      </c>
      <c r="C90" s="25">
        <v>22175733</v>
      </c>
      <c r="D90" s="25">
        <v>6168245.72</v>
      </c>
    </row>
    <row r="91" spans="1:4" s="14" customFormat="1" ht="45">
      <c r="A91" s="24" t="s">
        <v>366</v>
      </c>
      <c r="B91" s="23" t="s">
        <v>367</v>
      </c>
      <c r="C91" s="25">
        <v>1635963</v>
      </c>
      <c r="D91" s="25">
        <v>747457.98</v>
      </c>
    </row>
    <row r="92" spans="1:4" ht="28.5">
      <c r="A92" s="30" t="s">
        <v>94</v>
      </c>
      <c r="B92" s="29" t="s">
        <v>325</v>
      </c>
      <c r="C92" s="28">
        <f>SUM(C93:C98)</f>
        <v>6000000</v>
      </c>
      <c r="D92" s="28">
        <f>SUM(D93:D98)</f>
        <v>40484</v>
      </c>
    </row>
    <row r="93" spans="1:4" ht="75">
      <c r="A93" s="24" t="s">
        <v>368</v>
      </c>
      <c r="B93" s="23" t="s">
        <v>326</v>
      </c>
      <c r="C93" s="25">
        <v>2900000</v>
      </c>
      <c r="D93" s="25">
        <v>0</v>
      </c>
    </row>
    <row r="94" spans="1:4" ht="30">
      <c r="A94" s="24" t="s">
        <v>95</v>
      </c>
      <c r="B94" s="23" t="s">
        <v>327</v>
      </c>
      <c r="C94" s="25">
        <v>300000</v>
      </c>
      <c r="D94" s="25">
        <v>0</v>
      </c>
    </row>
    <row r="95" spans="1:4" ht="51" customHeight="1">
      <c r="A95" s="24" t="s">
        <v>96</v>
      </c>
      <c r="B95" s="23" t="s">
        <v>328</v>
      </c>
      <c r="C95" s="25">
        <v>1350000</v>
      </c>
      <c r="D95" s="25">
        <v>0</v>
      </c>
    </row>
    <row r="96" spans="1:4" s="14" customFormat="1" ht="31.5" customHeight="1">
      <c r="A96" s="24" t="s">
        <v>97</v>
      </c>
      <c r="B96" s="23" t="s">
        <v>329</v>
      </c>
      <c r="C96" s="25">
        <v>1000000</v>
      </c>
      <c r="D96" s="25">
        <v>0</v>
      </c>
    </row>
    <row r="97" spans="1:4" s="14" customFormat="1" ht="33.75" customHeight="1">
      <c r="A97" s="24" t="s">
        <v>98</v>
      </c>
      <c r="B97" s="23" t="s">
        <v>330</v>
      </c>
      <c r="C97" s="25">
        <v>300000</v>
      </c>
      <c r="D97" s="25">
        <v>0</v>
      </c>
    </row>
    <row r="98" spans="1:4" s="14" customFormat="1" ht="30">
      <c r="A98" s="24" t="s">
        <v>99</v>
      </c>
      <c r="B98" s="23" t="s">
        <v>331</v>
      </c>
      <c r="C98" s="25">
        <v>150000</v>
      </c>
      <c r="D98" s="25">
        <v>40484</v>
      </c>
    </row>
    <row r="99" spans="1:4" s="14" customFormat="1" ht="14.25">
      <c r="A99" s="30" t="s">
        <v>100</v>
      </c>
      <c r="B99" s="29" t="s">
        <v>332</v>
      </c>
      <c r="C99" s="28">
        <f>SUM(C100)</f>
        <v>13700000</v>
      </c>
      <c r="D99" s="28">
        <f>SUM(D100)</f>
        <v>2308101.41</v>
      </c>
    </row>
    <row r="100" spans="1:4" s="14" customFormat="1" ht="30">
      <c r="A100" s="24" t="s">
        <v>101</v>
      </c>
      <c r="B100" s="23" t="s">
        <v>333</v>
      </c>
      <c r="C100" s="25">
        <v>13700000</v>
      </c>
      <c r="D100" s="25">
        <v>2308101.41</v>
      </c>
    </row>
    <row r="101" spans="1:4" s="14" customFormat="1" ht="28.5">
      <c r="A101" s="30" t="s">
        <v>102</v>
      </c>
      <c r="B101" s="29" t="s">
        <v>334</v>
      </c>
      <c r="C101" s="28">
        <f>SUM(C102)</f>
        <v>991695.6</v>
      </c>
      <c r="D101" s="28">
        <f>SUM(D102)</f>
        <v>991695.6</v>
      </c>
    </row>
    <row r="102" spans="1:4" s="14" customFormat="1" ht="45">
      <c r="A102" s="24" t="s">
        <v>399</v>
      </c>
      <c r="B102" s="23" t="s">
        <v>422</v>
      </c>
      <c r="C102" s="25">
        <v>991695.6</v>
      </c>
      <c r="D102" s="25">
        <v>991695.6</v>
      </c>
    </row>
    <row r="103" spans="1:4" s="14" customFormat="1" ht="42.75">
      <c r="A103" s="30" t="s">
        <v>103</v>
      </c>
      <c r="B103" s="29" t="s">
        <v>335</v>
      </c>
      <c r="C103" s="28">
        <f>SUM(C104:C105)</f>
        <v>27819608</v>
      </c>
      <c r="D103" s="28">
        <f>SUM(D104:D105)</f>
        <v>6674706.57</v>
      </c>
    </row>
    <row r="104" spans="1:4" ht="45">
      <c r="A104" s="24" t="s">
        <v>400</v>
      </c>
      <c r="B104" s="23" t="s">
        <v>336</v>
      </c>
      <c r="C104" s="25">
        <v>17459608</v>
      </c>
      <c r="D104" s="25">
        <v>3781530.1</v>
      </c>
    </row>
    <row r="105" spans="1:4" s="14" customFormat="1" ht="45">
      <c r="A105" s="24" t="s">
        <v>105</v>
      </c>
      <c r="B105" s="23" t="s">
        <v>337</v>
      </c>
      <c r="C105" s="25">
        <v>10360000</v>
      </c>
      <c r="D105" s="25">
        <v>2893176.47</v>
      </c>
    </row>
    <row r="106" spans="1:4" s="14" customFormat="1" ht="28.5">
      <c r="A106" s="30" t="s">
        <v>106</v>
      </c>
      <c r="B106" s="29" t="s">
        <v>338</v>
      </c>
      <c r="C106" s="28">
        <f>SUM(C107:C114)</f>
        <v>310900431.05</v>
      </c>
      <c r="D106" s="28">
        <f>SUM(D107:D114)</f>
        <v>51486954</v>
      </c>
    </row>
    <row r="107" spans="1:4" s="14" customFormat="1" ht="33" customHeight="1">
      <c r="A107" s="24" t="s">
        <v>107</v>
      </c>
      <c r="B107" s="23" t="s">
        <v>339</v>
      </c>
      <c r="C107" s="25">
        <v>32950000</v>
      </c>
      <c r="D107" s="25">
        <v>0</v>
      </c>
    </row>
    <row r="108" spans="1:256" s="14" customFormat="1" ht="30">
      <c r="A108" s="24" t="s">
        <v>108</v>
      </c>
      <c r="B108" s="23" t="s">
        <v>340</v>
      </c>
      <c r="C108" s="25">
        <v>10000000</v>
      </c>
      <c r="D108" s="25">
        <v>0</v>
      </c>
      <c r="IV108" s="22">
        <f>SUM(C108:IU108)</f>
        <v>10000000</v>
      </c>
    </row>
    <row r="109" spans="1:4" ht="45">
      <c r="A109" s="24" t="s">
        <v>109</v>
      </c>
      <c r="B109" s="23" t="s">
        <v>341</v>
      </c>
      <c r="C109" s="25">
        <v>25000000</v>
      </c>
      <c r="D109" s="25">
        <v>0</v>
      </c>
    </row>
    <row r="110" spans="1:4" s="14" customFormat="1" ht="30.75" customHeight="1">
      <c r="A110" s="24" t="s">
        <v>110</v>
      </c>
      <c r="B110" s="23" t="s">
        <v>342</v>
      </c>
      <c r="C110" s="25">
        <v>180000000</v>
      </c>
      <c r="D110" s="25">
        <v>49494730</v>
      </c>
    </row>
    <row r="111" spans="1:4" ht="45">
      <c r="A111" s="24" t="s">
        <v>111</v>
      </c>
      <c r="B111" s="23" t="s">
        <v>343</v>
      </c>
      <c r="C111" s="25">
        <v>17200000</v>
      </c>
      <c r="D111" s="25">
        <v>1992224</v>
      </c>
    </row>
    <row r="112" spans="1:4" s="14" customFormat="1" ht="30">
      <c r="A112" s="24" t="s">
        <v>401</v>
      </c>
      <c r="B112" s="23" t="s">
        <v>423</v>
      </c>
      <c r="C112" s="25">
        <v>22932572.33</v>
      </c>
      <c r="D112" s="25">
        <v>0</v>
      </c>
    </row>
    <row r="113" spans="1:4" s="14" customFormat="1" ht="75">
      <c r="A113" s="24" t="s">
        <v>402</v>
      </c>
      <c r="B113" s="23" t="s">
        <v>424</v>
      </c>
      <c r="C113" s="25">
        <v>3316666.67</v>
      </c>
      <c r="D113" s="25">
        <v>0</v>
      </c>
    </row>
    <row r="114" spans="1:4" s="14" customFormat="1" ht="75">
      <c r="A114" s="24" t="s">
        <v>403</v>
      </c>
      <c r="B114" s="23" t="s">
        <v>425</v>
      </c>
      <c r="C114" s="25">
        <v>19501192.05</v>
      </c>
      <c r="D114" s="25">
        <v>0</v>
      </c>
    </row>
    <row r="115" spans="1:4" s="14" customFormat="1" ht="42.75">
      <c r="A115" s="30" t="s">
        <v>112</v>
      </c>
      <c r="B115" s="29" t="s">
        <v>344</v>
      </c>
      <c r="C115" s="28">
        <f>SUM(C116:C119)</f>
        <v>73500000</v>
      </c>
      <c r="D115" s="28">
        <f>SUM(D116:D119)</f>
        <v>11102770.79</v>
      </c>
    </row>
    <row r="116" spans="1:4" ht="15">
      <c r="A116" s="24" t="s">
        <v>369</v>
      </c>
      <c r="B116" s="23" t="s">
        <v>345</v>
      </c>
      <c r="C116" s="25">
        <v>300000</v>
      </c>
      <c r="D116" s="25">
        <v>0</v>
      </c>
    </row>
    <row r="117" spans="1:4" s="14" customFormat="1" ht="30">
      <c r="A117" s="24" t="s">
        <v>113</v>
      </c>
      <c r="B117" s="23" t="s">
        <v>346</v>
      </c>
      <c r="C117" s="25">
        <v>10200000</v>
      </c>
      <c r="D117" s="25">
        <v>1640070.79</v>
      </c>
    </row>
    <row r="118" spans="1:4" s="14" customFormat="1" ht="30">
      <c r="A118" s="24" t="s">
        <v>114</v>
      </c>
      <c r="B118" s="23" t="s">
        <v>347</v>
      </c>
      <c r="C118" s="25">
        <v>57000000</v>
      </c>
      <c r="D118" s="25">
        <v>8701700</v>
      </c>
    </row>
    <row r="119" spans="1:4" s="14" customFormat="1" ht="30">
      <c r="A119" s="24" t="s">
        <v>115</v>
      </c>
      <c r="B119" s="23" t="s">
        <v>348</v>
      </c>
      <c r="C119" s="25">
        <v>6000000</v>
      </c>
      <c r="D119" s="25">
        <v>761000</v>
      </c>
    </row>
    <row r="120" spans="1:4" s="14" customFormat="1" ht="42.75">
      <c r="A120" s="30" t="s">
        <v>116</v>
      </c>
      <c r="B120" s="29" t="s">
        <v>349</v>
      </c>
      <c r="C120" s="28">
        <f>SUM(C121:C124)</f>
        <v>6500000</v>
      </c>
      <c r="D120" s="28">
        <f>SUM(D121:D124)</f>
        <v>0</v>
      </c>
    </row>
    <row r="121" spans="1:4" ht="45">
      <c r="A121" s="24" t="s">
        <v>370</v>
      </c>
      <c r="B121" s="23" t="s">
        <v>350</v>
      </c>
      <c r="C121" s="25">
        <v>1500000</v>
      </c>
      <c r="D121" s="25">
        <v>0</v>
      </c>
    </row>
    <row r="122" spans="1:4" s="14" customFormat="1" ht="15">
      <c r="A122" s="24" t="s">
        <v>117</v>
      </c>
      <c r="B122" s="23" t="s">
        <v>351</v>
      </c>
      <c r="C122" s="25">
        <v>2000000</v>
      </c>
      <c r="D122" s="25">
        <v>0</v>
      </c>
    </row>
    <row r="123" spans="1:4" s="14" customFormat="1" ht="30">
      <c r="A123" s="24" t="s">
        <v>118</v>
      </c>
      <c r="B123" s="23" t="s">
        <v>352</v>
      </c>
      <c r="C123" s="25">
        <v>2000000</v>
      </c>
      <c r="D123" s="25">
        <v>0</v>
      </c>
    </row>
    <row r="124" spans="1:4" s="14" customFormat="1" ht="30">
      <c r="A124" s="24" t="s">
        <v>371</v>
      </c>
      <c r="B124" s="23" t="s">
        <v>372</v>
      </c>
      <c r="C124" s="25">
        <v>1000000</v>
      </c>
      <c r="D124" s="25">
        <v>0</v>
      </c>
    </row>
    <row r="125" spans="1:4" s="14" customFormat="1" ht="28.5">
      <c r="A125" s="30" t="s">
        <v>119</v>
      </c>
      <c r="B125" s="29" t="s">
        <v>353</v>
      </c>
      <c r="C125" s="28">
        <f>SUM(C126,C130,C132,C135,C138)</f>
        <v>178044000</v>
      </c>
      <c r="D125" s="28">
        <f>SUM(D126,D130,D132,D135,D138)</f>
        <v>29244115.76</v>
      </c>
    </row>
    <row r="126" spans="1:4" s="14" customFormat="1" ht="28.5">
      <c r="A126" s="30" t="s">
        <v>120</v>
      </c>
      <c r="B126" s="29" t="s">
        <v>354</v>
      </c>
      <c r="C126" s="28">
        <f>SUM(C127:C129)</f>
        <v>77800000</v>
      </c>
      <c r="D126" s="28">
        <f>SUM(D127:D129)</f>
        <v>13585166</v>
      </c>
    </row>
    <row r="127" spans="1:4" s="14" customFormat="1" ht="30">
      <c r="A127" s="24" t="s">
        <v>121</v>
      </c>
      <c r="B127" s="23" t="s">
        <v>355</v>
      </c>
      <c r="C127" s="25">
        <v>40500000</v>
      </c>
      <c r="D127" s="25">
        <v>8121975</v>
      </c>
    </row>
    <row r="128" spans="1:4" s="14" customFormat="1" ht="45">
      <c r="A128" s="24" t="s">
        <v>122</v>
      </c>
      <c r="B128" s="23" t="s">
        <v>356</v>
      </c>
      <c r="C128" s="25">
        <v>29300000</v>
      </c>
      <c r="D128" s="25">
        <v>5080891</v>
      </c>
    </row>
    <row r="129" spans="1:4" s="14" customFormat="1" ht="30">
      <c r="A129" s="24" t="s">
        <v>3</v>
      </c>
      <c r="B129" s="23" t="s">
        <v>4</v>
      </c>
      <c r="C129" s="25">
        <v>8000000</v>
      </c>
      <c r="D129" s="25">
        <v>382300</v>
      </c>
    </row>
    <row r="130" spans="1:4" s="14" customFormat="1" ht="28.5">
      <c r="A130" s="30" t="s">
        <v>123</v>
      </c>
      <c r="B130" s="29" t="s">
        <v>5</v>
      </c>
      <c r="C130" s="28">
        <f>SUM(C131)</f>
        <v>9850000</v>
      </c>
      <c r="D130" s="28">
        <f>SUM(D131)</f>
        <v>1525000</v>
      </c>
    </row>
    <row r="131" spans="1:4" s="14" customFormat="1" ht="75">
      <c r="A131" s="24" t="s">
        <v>6</v>
      </c>
      <c r="B131" s="23" t="s">
        <v>7</v>
      </c>
      <c r="C131" s="25">
        <v>9850000</v>
      </c>
      <c r="D131" s="25">
        <v>1525000</v>
      </c>
    </row>
    <row r="132" spans="1:4" s="14" customFormat="1" ht="28.5">
      <c r="A132" s="30" t="s">
        <v>124</v>
      </c>
      <c r="B132" s="29" t="s">
        <v>8</v>
      </c>
      <c r="C132" s="28">
        <f>SUM(C133:C134)</f>
        <v>41000000</v>
      </c>
      <c r="D132" s="28">
        <f>SUM(D133:D134)</f>
        <v>6618000</v>
      </c>
    </row>
    <row r="133" spans="1:4" s="14" customFormat="1" ht="30">
      <c r="A133" s="24" t="s">
        <v>125</v>
      </c>
      <c r="B133" s="23" t="s">
        <v>9</v>
      </c>
      <c r="C133" s="25">
        <v>33000000</v>
      </c>
      <c r="D133" s="25">
        <v>6618000</v>
      </c>
    </row>
    <row r="134" spans="1:4" s="14" customFormat="1" ht="30">
      <c r="A134" s="24" t="s">
        <v>404</v>
      </c>
      <c r="B134" s="23" t="s">
        <v>10</v>
      </c>
      <c r="C134" s="25">
        <v>8000000</v>
      </c>
      <c r="D134" s="25">
        <v>0</v>
      </c>
    </row>
    <row r="135" spans="1:4" s="14" customFormat="1" ht="28.5">
      <c r="A135" s="30" t="s">
        <v>126</v>
      </c>
      <c r="B135" s="29" t="s">
        <v>11</v>
      </c>
      <c r="C135" s="28">
        <f>SUM(C136:C137)</f>
        <v>23750000</v>
      </c>
      <c r="D135" s="28">
        <f>SUM(D136:D137)</f>
        <v>3931550</v>
      </c>
    </row>
    <row r="136" spans="1:4" s="14" customFormat="1" ht="30">
      <c r="A136" s="24" t="s">
        <v>127</v>
      </c>
      <c r="B136" s="23" t="s">
        <v>12</v>
      </c>
      <c r="C136" s="25">
        <v>22350000</v>
      </c>
      <c r="D136" s="25">
        <v>3735500</v>
      </c>
    </row>
    <row r="137" spans="1:4" s="14" customFormat="1" ht="30">
      <c r="A137" s="24" t="s">
        <v>128</v>
      </c>
      <c r="B137" s="23" t="s">
        <v>13</v>
      </c>
      <c r="C137" s="25">
        <v>1400000</v>
      </c>
      <c r="D137" s="25">
        <v>196050</v>
      </c>
    </row>
    <row r="138" spans="1:4" s="14" customFormat="1" ht="15" customHeight="1">
      <c r="A138" s="30" t="s">
        <v>129</v>
      </c>
      <c r="B138" s="29" t="s">
        <v>14</v>
      </c>
      <c r="C138" s="28">
        <f>SUM(C139:C141)</f>
        <v>25644000</v>
      </c>
      <c r="D138" s="28">
        <f>SUM(D139:D141)</f>
        <v>3584399.7600000002</v>
      </c>
    </row>
    <row r="139" spans="1:4" s="14" customFormat="1" ht="15">
      <c r="A139" s="24" t="s">
        <v>130</v>
      </c>
      <c r="B139" s="23" t="s">
        <v>15</v>
      </c>
      <c r="C139" s="25">
        <v>19093000</v>
      </c>
      <c r="D139" s="25">
        <v>3530365.56</v>
      </c>
    </row>
    <row r="140" spans="1:4" s="14" customFormat="1" ht="30">
      <c r="A140" s="24" t="s">
        <v>131</v>
      </c>
      <c r="B140" s="23" t="s">
        <v>16</v>
      </c>
      <c r="C140" s="25">
        <v>2000000</v>
      </c>
      <c r="D140" s="25">
        <v>0</v>
      </c>
    </row>
    <row r="141" spans="1:4" ht="30">
      <c r="A141" s="24" t="s">
        <v>132</v>
      </c>
      <c r="B141" s="23" t="s">
        <v>17</v>
      </c>
      <c r="C141" s="25">
        <v>4551000</v>
      </c>
      <c r="D141" s="25">
        <v>54034.2</v>
      </c>
    </row>
    <row r="142" spans="1:4" s="14" customFormat="1" ht="42.75">
      <c r="A142" s="30" t="s">
        <v>373</v>
      </c>
      <c r="B142" s="29" t="s">
        <v>18</v>
      </c>
      <c r="C142" s="28">
        <f>SUM(C143)</f>
        <v>49166700</v>
      </c>
      <c r="D142" s="28">
        <f>SUM(D143)</f>
        <v>0</v>
      </c>
    </row>
    <row r="143" spans="1:4" s="14" customFormat="1" ht="60">
      <c r="A143" s="24" t="s">
        <v>405</v>
      </c>
      <c r="B143" s="23" t="s">
        <v>426</v>
      </c>
      <c r="C143" s="25">
        <v>49166700</v>
      </c>
      <c r="D143" s="25">
        <v>0</v>
      </c>
    </row>
    <row r="144" spans="1:4" s="14" customFormat="1" ht="42.75">
      <c r="A144" s="30" t="s">
        <v>133</v>
      </c>
      <c r="B144" s="29" t="s">
        <v>19</v>
      </c>
      <c r="C144" s="28">
        <f>SUM(C145,C148)</f>
        <v>31802200</v>
      </c>
      <c r="D144" s="28">
        <f>SUM(D145,D148)</f>
        <v>5201364.8</v>
      </c>
    </row>
    <row r="145" spans="1:4" s="14" customFormat="1" ht="31.5" customHeight="1">
      <c r="A145" s="30" t="s">
        <v>134</v>
      </c>
      <c r="B145" s="29" t="s">
        <v>20</v>
      </c>
      <c r="C145" s="28">
        <f>SUM(C146:C147)</f>
        <v>28241200</v>
      </c>
      <c r="D145" s="28">
        <f>SUM(D146:D147)</f>
        <v>5078737.55</v>
      </c>
    </row>
    <row r="146" spans="1:4" s="14" customFormat="1" ht="60">
      <c r="A146" s="24" t="s">
        <v>135</v>
      </c>
      <c r="B146" s="23" t="s">
        <v>21</v>
      </c>
      <c r="C146" s="25">
        <v>27271200</v>
      </c>
      <c r="D146" s="25">
        <v>4781258.16</v>
      </c>
    </row>
    <row r="147" spans="1:4" s="14" customFormat="1" ht="30">
      <c r="A147" s="24" t="s">
        <v>136</v>
      </c>
      <c r="B147" s="23" t="s">
        <v>22</v>
      </c>
      <c r="C147" s="25">
        <v>970000</v>
      </c>
      <c r="D147" s="25">
        <v>297479.39</v>
      </c>
    </row>
    <row r="148" spans="1:4" s="14" customFormat="1" ht="42.75">
      <c r="A148" s="30" t="s">
        <v>137</v>
      </c>
      <c r="B148" s="29" t="s">
        <v>23</v>
      </c>
      <c r="C148" s="28">
        <f>SUM(C149:C153)</f>
        <v>3561000</v>
      </c>
      <c r="D148" s="28">
        <f>SUM(D149:D153)</f>
        <v>122627.25</v>
      </c>
    </row>
    <row r="149" spans="1:4" s="14" customFormat="1" ht="30" customHeight="1">
      <c r="A149" s="24" t="s">
        <v>374</v>
      </c>
      <c r="B149" s="23" t="s">
        <v>24</v>
      </c>
      <c r="C149" s="25">
        <v>800000</v>
      </c>
      <c r="D149" s="25">
        <v>0</v>
      </c>
    </row>
    <row r="150" spans="1:4" s="14" customFormat="1" ht="30">
      <c r="A150" s="24" t="s">
        <v>375</v>
      </c>
      <c r="B150" s="23" t="s">
        <v>25</v>
      </c>
      <c r="C150" s="25">
        <v>1731000</v>
      </c>
      <c r="D150" s="25">
        <v>98017.25</v>
      </c>
    </row>
    <row r="151" spans="1:4" s="14" customFormat="1" ht="30">
      <c r="A151" s="24" t="s">
        <v>138</v>
      </c>
      <c r="B151" s="23" t="s">
        <v>26</v>
      </c>
      <c r="C151" s="25">
        <v>430000</v>
      </c>
      <c r="D151" s="25">
        <v>0</v>
      </c>
    </row>
    <row r="152" spans="1:4" s="14" customFormat="1" ht="30">
      <c r="A152" s="24" t="s">
        <v>139</v>
      </c>
      <c r="B152" s="23" t="s">
        <v>27</v>
      </c>
      <c r="C152" s="25">
        <v>150000</v>
      </c>
      <c r="D152" s="25">
        <v>24610</v>
      </c>
    </row>
    <row r="153" spans="1:4" s="14" customFormat="1" ht="45">
      <c r="A153" s="24" t="s">
        <v>140</v>
      </c>
      <c r="B153" s="23" t="s">
        <v>28</v>
      </c>
      <c r="C153" s="25">
        <v>450000</v>
      </c>
      <c r="D153" s="25">
        <v>0</v>
      </c>
    </row>
    <row r="154" spans="1:4" ht="57">
      <c r="A154" s="30" t="s">
        <v>141</v>
      </c>
      <c r="B154" s="29" t="s">
        <v>29</v>
      </c>
      <c r="C154" s="28">
        <f>SUM(C155,C160)</f>
        <v>12700000</v>
      </c>
      <c r="D154" s="28">
        <f>SUM(D155,D160)</f>
        <v>4734180</v>
      </c>
    </row>
    <row r="155" spans="1:4" s="14" customFormat="1" ht="31.5" customHeight="1">
      <c r="A155" s="30" t="s">
        <v>142</v>
      </c>
      <c r="B155" s="29" t="s">
        <v>30</v>
      </c>
      <c r="C155" s="28">
        <f>SUM(C156:C159)</f>
        <v>1600000</v>
      </c>
      <c r="D155" s="28">
        <f>SUM(D156:D159)</f>
        <v>0</v>
      </c>
    </row>
    <row r="156" spans="1:4" s="14" customFormat="1" ht="75">
      <c r="A156" s="24" t="s">
        <v>143</v>
      </c>
      <c r="B156" s="23" t="s">
        <v>31</v>
      </c>
      <c r="C156" s="25">
        <v>100000</v>
      </c>
      <c r="D156" s="25">
        <v>0</v>
      </c>
    </row>
    <row r="157" spans="1:4" s="14" customFormat="1" ht="30">
      <c r="A157" s="24" t="s">
        <v>144</v>
      </c>
      <c r="B157" s="23" t="s">
        <v>32</v>
      </c>
      <c r="C157" s="25">
        <v>800000</v>
      </c>
      <c r="D157" s="25">
        <v>0</v>
      </c>
    </row>
    <row r="158" spans="1:4" s="14" customFormat="1" ht="75">
      <c r="A158" s="24" t="s">
        <v>145</v>
      </c>
      <c r="B158" s="23" t="s">
        <v>33</v>
      </c>
      <c r="C158" s="25">
        <v>600000</v>
      </c>
      <c r="D158" s="25">
        <v>0</v>
      </c>
    </row>
    <row r="159" spans="1:4" s="14" customFormat="1" ht="45">
      <c r="A159" s="24" t="s">
        <v>376</v>
      </c>
      <c r="B159" s="23" t="s">
        <v>377</v>
      </c>
      <c r="C159" s="25">
        <v>100000</v>
      </c>
      <c r="D159" s="25">
        <v>0</v>
      </c>
    </row>
    <row r="160" spans="1:4" s="14" customFormat="1" ht="28.5">
      <c r="A160" s="30" t="s">
        <v>146</v>
      </c>
      <c r="B160" s="29" t="s">
        <v>34</v>
      </c>
      <c r="C160" s="28">
        <f>SUM(C161:C163)</f>
        <v>11100000</v>
      </c>
      <c r="D160" s="28">
        <f>SUM(D161:D163)</f>
        <v>4734180</v>
      </c>
    </row>
    <row r="161" spans="1:4" s="14" customFormat="1" ht="45">
      <c r="A161" s="24" t="s">
        <v>147</v>
      </c>
      <c r="B161" s="23" t="s">
        <v>35</v>
      </c>
      <c r="C161" s="25">
        <v>1000000</v>
      </c>
      <c r="D161" s="25">
        <v>0</v>
      </c>
    </row>
    <row r="162" spans="1:4" s="14" customFormat="1" ht="45">
      <c r="A162" s="24" t="s">
        <v>148</v>
      </c>
      <c r="B162" s="23" t="s">
        <v>36</v>
      </c>
      <c r="C162" s="25">
        <v>900000</v>
      </c>
      <c r="D162" s="25">
        <v>0</v>
      </c>
    </row>
    <row r="163" spans="1:4" ht="30">
      <c r="A163" s="24" t="s">
        <v>149</v>
      </c>
      <c r="B163" s="23" t="s">
        <v>427</v>
      </c>
      <c r="C163" s="25">
        <v>9200000</v>
      </c>
      <c r="D163" s="25">
        <v>4734180</v>
      </c>
    </row>
    <row r="164" spans="1:4" s="14" customFormat="1" ht="42.75">
      <c r="A164" s="30" t="s">
        <v>150</v>
      </c>
      <c r="B164" s="29" t="s">
        <v>37</v>
      </c>
      <c r="C164" s="28">
        <f>SUM(C165,C169)</f>
        <v>30205211</v>
      </c>
      <c r="D164" s="28">
        <f>SUM(D165,D169)</f>
        <v>5905675.9</v>
      </c>
    </row>
    <row r="165" spans="1:4" s="14" customFormat="1" ht="28.5">
      <c r="A165" s="30" t="s">
        <v>151</v>
      </c>
      <c r="B165" s="29" t="s">
        <v>38</v>
      </c>
      <c r="C165" s="28">
        <f>SUM(C166:C168)</f>
        <v>1700000</v>
      </c>
      <c r="D165" s="28">
        <f>SUM(D166:D168)</f>
        <v>0</v>
      </c>
    </row>
    <row r="166" spans="1:4" s="14" customFormat="1" ht="45">
      <c r="A166" s="24" t="s">
        <v>152</v>
      </c>
      <c r="B166" s="23" t="s">
        <v>39</v>
      </c>
      <c r="C166" s="25">
        <v>400000</v>
      </c>
      <c r="D166" s="25">
        <v>0</v>
      </c>
    </row>
    <row r="167" spans="1:4" s="14" customFormat="1" ht="45">
      <c r="A167" s="24" t="s">
        <v>153</v>
      </c>
      <c r="B167" s="23" t="s">
        <v>40</v>
      </c>
      <c r="C167" s="25">
        <v>300000</v>
      </c>
      <c r="D167" s="25">
        <v>0</v>
      </c>
    </row>
    <row r="168" spans="1:4" s="14" customFormat="1" ht="30">
      <c r="A168" s="24" t="s">
        <v>154</v>
      </c>
      <c r="B168" s="23" t="s">
        <v>41</v>
      </c>
      <c r="C168" s="25">
        <v>1000000</v>
      </c>
      <c r="D168" s="25">
        <v>0</v>
      </c>
    </row>
    <row r="169" spans="1:4" s="14" customFormat="1" ht="42.75">
      <c r="A169" s="30" t="s">
        <v>155</v>
      </c>
      <c r="B169" s="29" t="s">
        <v>42</v>
      </c>
      <c r="C169" s="28">
        <f>SUM(C170:C173)</f>
        <v>28505211</v>
      </c>
      <c r="D169" s="28">
        <f>SUM(D170:D173)</f>
        <v>5905675.9</v>
      </c>
    </row>
    <row r="170" spans="1:4" s="14" customFormat="1" ht="90">
      <c r="A170" s="24" t="s">
        <v>406</v>
      </c>
      <c r="B170" s="23" t="s">
        <v>428</v>
      </c>
      <c r="C170" s="25">
        <v>4284</v>
      </c>
      <c r="D170" s="25">
        <v>0</v>
      </c>
    </row>
    <row r="171" spans="1:4" s="14" customFormat="1" ht="90">
      <c r="A171" s="24" t="s">
        <v>407</v>
      </c>
      <c r="B171" s="23" t="s">
        <v>429</v>
      </c>
      <c r="C171" s="25">
        <v>99287</v>
      </c>
      <c r="D171" s="25">
        <v>0</v>
      </c>
    </row>
    <row r="172" spans="1:4" s="14" customFormat="1" ht="60">
      <c r="A172" s="24" t="s">
        <v>156</v>
      </c>
      <c r="B172" s="23" t="s">
        <v>43</v>
      </c>
      <c r="C172" s="25">
        <v>28012000</v>
      </c>
      <c r="D172" s="25">
        <v>5905675.9</v>
      </c>
    </row>
    <row r="173" spans="1:4" s="14" customFormat="1" ht="60">
      <c r="A173" s="24" t="s">
        <v>157</v>
      </c>
      <c r="B173" s="23" t="s">
        <v>44</v>
      </c>
      <c r="C173" s="25">
        <v>389640</v>
      </c>
      <c r="D173" s="25">
        <v>0</v>
      </c>
    </row>
    <row r="174" spans="1:4" s="14" customFormat="1" ht="42.75">
      <c r="A174" s="30" t="s">
        <v>158</v>
      </c>
      <c r="B174" s="29" t="s">
        <v>45</v>
      </c>
      <c r="C174" s="28">
        <f>SUM(C175)</f>
        <v>30000000</v>
      </c>
      <c r="D174" s="28">
        <f>SUM(D175)</f>
        <v>0</v>
      </c>
    </row>
    <row r="175" spans="1:4" s="14" customFormat="1" ht="30">
      <c r="A175" s="24" t="s">
        <v>159</v>
      </c>
      <c r="B175" s="23" t="s">
        <v>46</v>
      </c>
      <c r="C175" s="25">
        <v>30000000</v>
      </c>
      <c r="D175" s="25">
        <v>0</v>
      </c>
    </row>
    <row r="176" spans="1:4" s="14" customFormat="1" ht="28.5">
      <c r="A176" s="30" t="s">
        <v>408</v>
      </c>
      <c r="B176" s="29" t="s">
        <v>430</v>
      </c>
      <c r="C176" s="28">
        <f>SUM(C177:C178)</f>
        <v>2050000</v>
      </c>
      <c r="D176" s="28">
        <f>SUM(D177:D178)</f>
        <v>0</v>
      </c>
    </row>
    <row r="177" spans="1:4" s="14" customFormat="1" ht="30">
      <c r="A177" s="24" t="s">
        <v>409</v>
      </c>
      <c r="B177" s="23" t="s">
        <v>431</v>
      </c>
      <c r="C177" s="25">
        <v>652000</v>
      </c>
      <c r="D177" s="25">
        <v>0</v>
      </c>
    </row>
    <row r="178" spans="1:4" s="14" customFormat="1" ht="30">
      <c r="A178" s="24" t="s">
        <v>410</v>
      </c>
      <c r="B178" s="23" t="s">
        <v>432</v>
      </c>
      <c r="C178" s="25">
        <v>1398000</v>
      </c>
      <c r="D178" s="25">
        <v>0</v>
      </c>
    </row>
    <row r="179" spans="1:4" s="14" customFormat="1" ht="14.25">
      <c r="A179" s="30" t="s">
        <v>160</v>
      </c>
      <c r="B179" s="29" t="s">
        <v>47</v>
      </c>
      <c r="C179" s="28">
        <f>SUM(C180,C190,C194,C206,C212,C215)</f>
        <v>547445258.54</v>
      </c>
      <c r="D179" s="28">
        <f>SUM(D180,D190,D194,D206,D212,D215)</f>
        <v>109251819.66000003</v>
      </c>
    </row>
    <row r="180" spans="1:4" s="14" customFormat="1" ht="28.5">
      <c r="A180" s="30" t="s">
        <v>48</v>
      </c>
      <c r="B180" s="29" t="s">
        <v>49</v>
      </c>
      <c r="C180" s="28">
        <f>SUM(C181:C189)</f>
        <v>242207864</v>
      </c>
      <c r="D180" s="28">
        <f>SUM(D181:D189)</f>
        <v>55508171.080000006</v>
      </c>
    </row>
    <row r="181" spans="1:4" s="14" customFormat="1" ht="45">
      <c r="A181" s="24" t="s">
        <v>161</v>
      </c>
      <c r="B181" s="23" t="s">
        <v>50</v>
      </c>
      <c r="C181" s="25">
        <v>1656200</v>
      </c>
      <c r="D181" s="25">
        <v>0</v>
      </c>
    </row>
    <row r="182" spans="1:4" s="14" customFormat="1" ht="30">
      <c r="A182" s="24" t="s">
        <v>162</v>
      </c>
      <c r="B182" s="23" t="s">
        <v>51</v>
      </c>
      <c r="C182" s="25">
        <v>359385</v>
      </c>
      <c r="D182" s="25">
        <v>10580.86</v>
      </c>
    </row>
    <row r="183" spans="1:4" s="14" customFormat="1" ht="29.25" customHeight="1">
      <c r="A183" s="24" t="s">
        <v>104</v>
      </c>
      <c r="B183" s="23" t="s">
        <v>52</v>
      </c>
      <c r="C183" s="25">
        <v>5040600</v>
      </c>
      <c r="D183" s="25">
        <v>993523.96</v>
      </c>
    </row>
    <row r="184" spans="1:4" s="14" customFormat="1" ht="30">
      <c r="A184" s="24" t="s">
        <v>163</v>
      </c>
      <c r="B184" s="23" t="s">
        <v>53</v>
      </c>
      <c r="C184" s="25">
        <v>28071000</v>
      </c>
      <c r="D184" s="25">
        <v>6155758.82</v>
      </c>
    </row>
    <row r="185" spans="1:4" s="14" customFormat="1" ht="30">
      <c r="A185" s="24" t="s">
        <v>164</v>
      </c>
      <c r="B185" s="23" t="s">
        <v>54</v>
      </c>
      <c r="C185" s="25">
        <v>10831000</v>
      </c>
      <c r="D185" s="25">
        <v>2343791.66</v>
      </c>
    </row>
    <row r="186" spans="1:4" s="14" customFormat="1" ht="45">
      <c r="A186" s="24" t="s">
        <v>165</v>
      </c>
      <c r="B186" s="23" t="s">
        <v>55</v>
      </c>
      <c r="C186" s="25">
        <v>160600000</v>
      </c>
      <c r="D186" s="25">
        <v>38875418.21</v>
      </c>
    </row>
    <row r="187" spans="1:4" s="14" customFormat="1" ht="30">
      <c r="A187" s="24" t="s">
        <v>166</v>
      </c>
      <c r="B187" s="23" t="s">
        <v>56</v>
      </c>
      <c r="C187" s="25">
        <v>30700000</v>
      </c>
      <c r="D187" s="25">
        <v>5895178.26</v>
      </c>
    </row>
    <row r="188" spans="1:4" s="14" customFormat="1" ht="30">
      <c r="A188" s="24" t="s">
        <v>167</v>
      </c>
      <c r="B188" s="23" t="s">
        <v>57</v>
      </c>
      <c r="C188" s="25">
        <v>4355009</v>
      </c>
      <c r="D188" s="25">
        <v>1233919.31</v>
      </c>
    </row>
    <row r="189" spans="1:4" ht="75">
      <c r="A189" s="24" t="s">
        <v>411</v>
      </c>
      <c r="B189" s="23" t="s">
        <v>433</v>
      </c>
      <c r="C189" s="25">
        <v>594670</v>
      </c>
      <c r="D189" s="25">
        <v>0</v>
      </c>
    </row>
    <row r="190" spans="1:4" s="14" customFormat="1" ht="14.25">
      <c r="A190" s="30" t="s">
        <v>168</v>
      </c>
      <c r="B190" s="29" t="s">
        <v>58</v>
      </c>
      <c r="C190" s="28">
        <f>SUM(C191:C193)</f>
        <v>10000000</v>
      </c>
      <c r="D190" s="28">
        <f>SUM(D191:D193)</f>
        <v>184000</v>
      </c>
    </row>
    <row r="191" spans="1:4" s="14" customFormat="1" ht="15">
      <c r="A191" s="24" t="s">
        <v>169</v>
      </c>
      <c r="B191" s="23" t="s">
        <v>59</v>
      </c>
      <c r="C191" s="25">
        <v>6993000</v>
      </c>
      <c r="D191" s="25">
        <v>0</v>
      </c>
    </row>
    <row r="192" spans="1:4" s="14" customFormat="1" ht="45">
      <c r="A192" s="24" t="s">
        <v>170</v>
      </c>
      <c r="B192" s="23" t="s">
        <v>60</v>
      </c>
      <c r="C192" s="25">
        <v>2800000</v>
      </c>
      <c r="D192" s="25">
        <v>0</v>
      </c>
    </row>
    <row r="193" spans="1:4" s="14" customFormat="1" ht="30">
      <c r="A193" s="24" t="s">
        <v>412</v>
      </c>
      <c r="B193" s="23" t="s">
        <v>434</v>
      </c>
      <c r="C193" s="25">
        <v>207000</v>
      </c>
      <c r="D193" s="25">
        <v>184000</v>
      </c>
    </row>
    <row r="194" spans="1:4" s="14" customFormat="1" ht="42.75">
      <c r="A194" s="30" t="s">
        <v>383</v>
      </c>
      <c r="B194" s="29" t="s">
        <v>61</v>
      </c>
      <c r="C194" s="28">
        <f>SUM(C195:C205)</f>
        <v>181356438.34</v>
      </c>
      <c r="D194" s="28">
        <f>SUM(D195:D205)</f>
        <v>33909088.120000005</v>
      </c>
    </row>
    <row r="195" spans="1:4" ht="45">
      <c r="A195" s="24" t="s">
        <v>171</v>
      </c>
      <c r="B195" s="23" t="s">
        <v>62</v>
      </c>
      <c r="C195" s="25">
        <v>400000</v>
      </c>
      <c r="D195" s="25">
        <v>27100</v>
      </c>
    </row>
    <row r="196" spans="1:4" s="14" customFormat="1" ht="45">
      <c r="A196" s="24" t="s">
        <v>63</v>
      </c>
      <c r="B196" s="23" t="s">
        <v>64</v>
      </c>
      <c r="C196" s="25">
        <v>5450000</v>
      </c>
      <c r="D196" s="25">
        <v>0</v>
      </c>
    </row>
    <row r="197" spans="1:4" s="14" customFormat="1" ht="15">
      <c r="A197" s="24" t="s">
        <v>172</v>
      </c>
      <c r="B197" s="23" t="s">
        <v>65</v>
      </c>
      <c r="C197" s="25">
        <v>17500000</v>
      </c>
      <c r="D197" s="25">
        <v>4416542.12</v>
      </c>
    </row>
    <row r="198" spans="1:4" s="14" customFormat="1" ht="60">
      <c r="A198" s="24" t="s">
        <v>173</v>
      </c>
      <c r="B198" s="23" t="s">
        <v>66</v>
      </c>
      <c r="C198" s="25">
        <v>67195120</v>
      </c>
      <c r="D198" s="25">
        <v>16798780</v>
      </c>
    </row>
    <row r="199" spans="1:4" ht="15">
      <c r="A199" s="24" t="s">
        <v>174</v>
      </c>
      <c r="B199" s="23" t="s">
        <v>67</v>
      </c>
      <c r="C199" s="25">
        <v>55000000</v>
      </c>
      <c r="D199" s="25">
        <v>9166666</v>
      </c>
    </row>
    <row r="200" spans="1:4" ht="60">
      <c r="A200" s="24" t="s">
        <v>68</v>
      </c>
      <c r="B200" s="23" t="s">
        <v>69</v>
      </c>
      <c r="C200" s="25">
        <v>200000</v>
      </c>
      <c r="D200" s="25">
        <v>0</v>
      </c>
    </row>
    <row r="201" spans="1:4" s="14" customFormat="1" ht="150">
      <c r="A201" s="24" t="s">
        <v>384</v>
      </c>
      <c r="B201" s="23" t="s">
        <v>70</v>
      </c>
      <c r="C201" s="25">
        <v>520000</v>
      </c>
      <c r="D201" s="25">
        <v>0</v>
      </c>
    </row>
    <row r="202" spans="1:4" s="14" customFormat="1" ht="75">
      <c r="A202" s="24" t="s">
        <v>175</v>
      </c>
      <c r="B202" s="23" t="s">
        <v>71</v>
      </c>
      <c r="C202" s="25">
        <v>470000</v>
      </c>
      <c r="D202" s="25">
        <v>0</v>
      </c>
    </row>
    <row r="203" spans="1:4" ht="60">
      <c r="A203" s="24" t="s">
        <v>72</v>
      </c>
      <c r="B203" s="23" t="s">
        <v>73</v>
      </c>
      <c r="C203" s="25">
        <v>30000000</v>
      </c>
      <c r="D203" s="25">
        <v>0</v>
      </c>
    </row>
    <row r="204" spans="1:4" s="14" customFormat="1" ht="30">
      <c r="A204" s="24" t="s">
        <v>413</v>
      </c>
      <c r="B204" s="23" t="s">
        <v>435</v>
      </c>
      <c r="C204" s="25">
        <v>3500000</v>
      </c>
      <c r="D204" s="25">
        <v>3500000</v>
      </c>
    </row>
    <row r="205" spans="1:4" ht="75">
      <c r="A205" s="24" t="s">
        <v>414</v>
      </c>
      <c r="B205" s="23" t="s">
        <v>436</v>
      </c>
      <c r="C205" s="25">
        <v>1121318.34</v>
      </c>
      <c r="D205" s="25">
        <v>0</v>
      </c>
    </row>
    <row r="206" spans="1:4" s="14" customFormat="1" ht="42.75">
      <c r="A206" s="30" t="s">
        <v>176</v>
      </c>
      <c r="B206" s="29" t="s">
        <v>74</v>
      </c>
      <c r="C206" s="28">
        <f>SUM(C207:C211)</f>
        <v>52860104</v>
      </c>
      <c r="D206" s="28">
        <f>SUM(D207:D211)</f>
        <v>12448263.71</v>
      </c>
    </row>
    <row r="207" spans="1:4" ht="30">
      <c r="A207" s="24" t="s">
        <v>415</v>
      </c>
      <c r="B207" s="23" t="s">
        <v>437</v>
      </c>
      <c r="C207" s="25">
        <v>100000</v>
      </c>
      <c r="D207" s="25">
        <v>0</v>
      </c>
    </row>
    <row r="208" spans="1:4" s="14" customFormat="1" ht="48" customHeight="1">
      <c r="A208" s="24" t="s">
        <v>177</v>
      </c>
      <c r="B208" s="23" t="s">
        <v>75</v>
      </c>
      <c r="C208" s="25">
        <v>270</v>
      </c>
      <c r="D208" s="25">
        <v>0</v>
      </c>
    </row>
    <row r="209" spans="1:4" ht="45">
      <c r="A209" s="24" t="s">
        <v>76</v>
      </c>
      <c r="B209" s="23" t="s">
        <v>77</v>
      </c>
      <c r="C209" s="25">
        <v>52315243</v>
      </c>
      <c r="D209" s="25">
        <v>12448263.71</v>
      </c>
    </row>
    <row r="210" spans="1:4" ht="60">
      <c r="A210" s="24" t="s">
        <v>416</v>
      </c>
      <c r="B210" s="23" t="s">
        <v>438</v>
      </c>
      <c r="C210" s="25">
        <v>118800</v>
      </c>
      <c r="D210" s="25">
        <v>0</v>
      </c>
    </row>
    <row r="211" spans="1:4" s="14" customFormat="1" ht="45">
      <c r="A211" s="24" t="s">
        <v>78</v>
      </c>
      <c r="B211" s="23" t="s">
        <v>79</v>
      </c>
      <c r="C211" s="25">
        <v>325791</v>
      </c>
      <c r="D211" s="25">
        <v>0</v>
      </c>
    </row>
    <row r="212" spans="1:4" ht="42.75">
      <c r="A212" s="30" t="s">
        <v>378</v>
      </c>
      <c r="B212" s="29" t="s">
        <v>379</v>
      </c>
      <c r="C212" s="28">
        <f>SUM(C213:C214)</f>
        <v>17970852.2</v>
      </c>
      <c r="D212" s="28">
        <f>SUM(D213:D214)</f>
        <v>0</v>
      </c>
    </row>
    <row r="213" spans="1:4" ht="45">
      <c r="A213" s="24" t="s">
        <v>380</v>
      </c>
      <c r="B213" s="23" t="s">
        <v>381</v>
      </c>
      <c r="C213" s="25">
        <v>14466700</v>
      </c>
      <c r="D213" s="25">
        <v>0</v>
      </c>
    </row>
    <row r="214" spans="1:4" ht="45">
      <c r="A214" s="24" t="s">
        <v>417</v>
      </c>
      <c r="B214" s="23" t="s">
        <v>0</v>
      </c>
      <c r="C214" s="25">
        <v>3504152.2</v>
      </c>
      <c r="D214" s="25">
        <v>0</v>
      </c>
    </row>
    <row r="215" spans="1:4" ht="14.25">
      <c r="A215" s="30" t="s">
        <v>80</v>
      </c>
      <c r="B215" s="29" t="s">
        <v>81</v>
      </c>
      <c r="C215" s="28">
        <f>SUM(C216:C221)</f>
        <v>43050000</v>
      </c>
      <c r="D215" s="28">
        <f>SUM(D216:D221)</f>
        <v>7202296.75</v>
      </c>
    </row>
    <row r="216" spans="1:4" ht="60">
      <c r="A216" s="24" t="s">
        <v>178</v>
      </c>
      <c r="B216" s="23" t="s">
        <v>82</v>
      </c>
      <c r="C216" s="25">
        <v>6100000</v>
      </c>
      <c r="D216" s="25">
        <v>1397613.29</v>
      </c>
    </row>
    <row r="217" spans="1:4" ht="45">
      <c r="A217" s="24" t="s">
        <v>179</v>
      </c>
      <c r="B217" s="23" t="s">
        <v>83</v>
      </c>
      <c r="C217" s="25">
        <v>5300000</v>
      </c>
      <c r="D217" s="25">
        <v>959797.29</v>
      </c>
    </row>
    <row r="218" spans="1:4" ht="30">
      <c r="A218" s="24" t="s">
        <v>180</v>
      </c>
      <c r="B218" s="23" t="s">
        <v>84</v>
      </c>
      <c r="C218" s="25">
        <v>400000</v>
      </c>
      <c r="D218" s="25">
        <v>0</v>
      </c>
    </row>
    <row r="219" spans="1:4" ht="15">
      <c r="A219" s="24" t="s">
        <v>181</v>
      </c>
      <c r="B219" s="23" t="s">
        <v>85</v>
      </c>
      <c r="C219" s="25">
        <v>3850000</v>
      </c>
      <c r="D219" s="25">
        <v>75556</v>
      </c>
    </row>
    <row r="220" spans="1:4" ht="75">
      <c r="A220" s="24" t="s">
        <v>86</v>
      </c>
      <c r="B220" s="23" t="s">
        <v>87</v>
      </c>
      <c r="C220" s="25">
        <v>400000</v>
      </c>
      <c r="D220" s="25">
        <v>0</v>
      </c>
    </row>
    <row r="221" spans="1:4" ht="45">
      <c r="A221" s="24" t="s">
        <v>358</v>
      </c>
      <c r="B221" s="23" t="s">
        <v>359</v>
      </c>
      <c r="C221" s="25">
        <v>27000000</v>
      </c>
      <c r="D221" s="25">
        <v>4769330.17</v>
      </c>
    </row>
    <row r="222" spans="1:4" ht="14.25">
      <c r="A222" s="31" t="s">
        <v>184</v>
      </c>
      <c r="B222" s="32"/>
      <c r="C222" s="26">
        <f>SUM(C6,C39,C62,C65,C70,C106,C115,C120,C125,C142,C144,C154,C164,C174,C176,C179)</f>
        <v>3700843027.19</v>
      </c>
      <c r="D222" s="26">
        <f>SUM(D6,D39,D62,D65,D70,D106,D115,D120,D125,D142,D144,D154,D164,D174,D176,D179)</f>
        <v>814783221.02</v>
      </c>
    </row>
    <row r="223" spans="1:2" ht="12.75">
      <c r="A223" s="20"/>
      <c r="B223" s="21"/>
    </row>
    <row r="224" spans="1:2" ht="12.75">
      <c r="A224" s="20"/>
      <c r="B224" s="21"/>
    </row>
    <row r="225" spans="1:2" ht="12.75">
      <c r="A225" s="20"/>
      <c r="B225" s="21"/>
    </row>
    <row r="226" spans="1:2" ht="12.75">
      <c r="A226" s="20"/>
      <c r="B226" s="21"/>
    </row>
    <row r="227" spans="1:2" ht="12.75">
      <c r="A227" s="20"/>
      <c r="B227" s="21"/>
    </row>
    <row r="228" spans="1:2" ht="12.75">
      <c r="A228" s="20"/>
      <c r="B228" s="21"/>
    </row>
    <row r="229" spans="1:2" ht="12.75">
      <c r="A229" s="20"/>
      <c r="B229" s="21"/>
    </row>
    <row r="230" spans="1:2" ht="12.75">
      <c r="A230" s="20"/>
      <c r="B230" s="21"/>
    </row>
    <row r="231" spans="1:2" ht="12.75">
      <c r="A231" s="20"/>
      <c r="B231" s="21"/>
    </row>
    <row r="232" spans="1:2" ht="12.75">
      <c r="A232" s="20"/>
      <c r="B232" s="21"/>
    </row>
    <row r="233" spans="1:2" ht="12.75">
      <c r="A233" s="20"/>
      <c r="B233" s="21"/>
    </row>
    <row r="234" spans="1:2" ht="12.75">
      <c r="A234" s="20"/>
      <c r="B234" s="21"/>
    </row>
    <row r="235" spans="1:2" ht="12.75">
      <c r="A235" s="20"/>
      <c r="B235" s="21"/>
    </row>
    <row r="236" spans="1:2" ht="12.75">
      <c r="A236" s="20"/>
      <c r="B236" s="21"/>
    </row>
    <row r="237" spans="1:2" ht="12.75">
      <c r="A237" s="20"/>
      <c r="B237" s="21"/>
    </row>
    <row r="238" spans="1:2" ht="12.75">
      <c r="A238" s="20"/>
      <c r="B238" s="21"/>
    </row>
    <row r="239" spans="1:2" ht="12.75">
      <c r="A239" s="20"/>
      <c r="B239" s="21"/>
    </row>
    <row r="240" spans="1:2" ht="12.75">
      <c r="A240" s="20"/>
      <c r="B240" s="21"/>
    </row>
    <row r="241" spans="1:2" ht="12.75">
      <c r="A241" s="20"/>
      <c r="B241" s="21"/>
    </row>
    <row r="242" spans="1:2" ht="12.75">
      <c r="A242" s="20"/>
      <c r="B242" s="21"/>
    </row>
    <row r="243" spans="1:2" ht="12.75">
      <c r="A243" s="20"/>
      <c r="B243" s="21"/>
    </row>
    <row r="244" spans="1:2" ht="12.75">
      <c r="A244" s="20"/>
      <c r="B244" s="21"/>
    </row>
    <row r="245" spans="1:2" ht="12.75">
      <c r="A245" s="20"/>
      <c r="B245" s="21"/>
    </row>
    <row r="246" spans="1:2" ht="12.75">
      <c r="A246" s="20"/>
      <c r="B246" s="21"/>
    </row>
    <row r="247" spans="1:2" ht="12.75">
      <c r="A247" s="20"/>
      <c r="B247" s="21"/>
    </row>
    <row r="248" spans="1:2" ht="12.75">
      <c r="A248" s="20"/>
      <c r="B248" s="21"/>
    </row>
    <row r="249" spans="1:2" ht="12.75">
      <c r="A249" s="20"/>
      <c r="B249" s="21"/>
    </row>
    <row r="250" spans="1:2" ht="12.75">
      <c r="A250" s="20"/>
      <c r="B250" s="21"/>
    </row>
    <row r="251" spans="1:2" ht="12.75">
      <c r="A251" s="20"/>
      <c r="B251" s="21"/>
    </row>
    <row r="252" spans="1:2" ht="12.75">
      <c r="A252" s="20"/>
      <c r="B252" s="21"/>
    </row>
    <row r="253" spans="1:2" ht="12.75">
      <c r="A253" s="20"/>
      <c r="B253" s="21"/>
    </row>
  </sheetData>
  <sheetProtection/>
  <mergeCells count="4">
    <mergeCell ref="E1:H1"/>
    <mergeCell ref="A3:D3"/>
    <mergeCell ref="C1:D1"/>
    <mergeCell ref="C2:D2"/>
  </mergeCells>
  <printOptions/>
  <pageMargins left="0.9448818897637796" right="0.31496062992125984" top="0.61" bottom="0.39" header="0.28" footer="0.1968503937007874"/>
  <pageSetup firstPageNumber="19" useFirstPageNumber="1"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comp</cp:lastModifiedBy>
  <cp:lastPrinted>2018-04-26T05:43:53Z</cp:lastPrinted>
  <dcterms:created xsi:type="dcterms:W3CDTF">2006-08-18T07:37:11Z</dcterms:created>
  <dcterms:modified xsi:type="dcterms:W3CDTF">2018-04-26T05:44:39Z</dcterms:modified>
  <cp:category/>
  <cp:version/>
  <cp:contentType/>
  <cp:contentStatus/>
</cp:coreProperties>
</file>