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9320" windowHeight="7695" activeTab="11"/>
  </bookViews>
  <sheets>
    <sheet name="цифры 2017-2021 гг - отчет" sheetId="1" r:id="rId1"/>
    <sheet name="промышленность" sheetId="2" r:id="rId2"/>
    <sheet name="промыш(с НовЭк)" sheetId="3" r:id="rId3"/>
    <sheet name="строительство" sheetId="4" r:id="rId4"/>
    <sheet name="инвест. с Нов.Эк" sheetId="5" r:id="rId5"/>
    <sheet name="насел., зар.пл." sheetId="6" r:id="rId6"/>
    <sheet name="МП" sheetId="7" r:id="rId7"/>
    <sheet name="выручка" sheetId="8" r:id="rId8"/>
    <sheet name="Прибыль" sheetId="9" r:id="rId9"/>
    <sheet name="предпр." sheetId="10" r:id="rId10"/>
    <sheet name="ОФ" sheetId="11" r:id="rId11"/>
    <sheet name="сельс.хоз-во" sheetId="12" r:id="rId12"/>
  </sheets>
  <definedNames>
    <definedName name="_xlnm.Print_Titles" localSheetId="0">'цифры 2017-2021 гг - отчет'!$4:$5</definedName>
    <definedName name="_xlnm.Print_Area" localSheetId="2">'промыш(с НовЭк)'!$A$1:$L$21</definedName>
  </definedNames>
  <calcPr fullCalcOnLoad="1"/>
</workbook>
</file>

<file path=xl/sharedStrings.xml><?xml version="1.0" encoding="utf-8"?>
<sst xmlns="http://schemas.openxmlformats.org/spreadsheetml/2006/main" count="604" uniqueCount="204">
  <si>
    <t>Параметры прогноза в сопоставлении с ранее представленными параметрами</t>
  </si>
  <si>
    <t>Показатели  социально-экономического развития</t>
  </si>
  <si>
    <t>Ед.                 изм.</t>
  </si>
  <si>
    <t>Отклонение</t>
  </si>
  <si>
    <t>2017 г.</t>
  </si>
  <si>
    <t>отчет</t>
  </si>
  <si>
    <t>оценка</t>
  </si>
  <si>
    <t>прогноз</t>
  </si>
  <si>
    <t>Промышленное производство</t>
  </si>
  <si>
    <t>Объем промышленного производства</t>
  </si>
  <si>
    <t>млн. руб.</t>
  </si>
  <si>
    <t>индекс физического объема</t>
  </si>
  <si>
    <t>%</t>
  </si>
  <si>
    <t>Строительство и инвестиции</t>
  </si>
  <si>
    <t>Объем строительных работ</t>
  </si>
  <si>
    <t>Инвестиции в основной капитал за счет всех источников финансирования</t>
  </si>
  <si>
    <t>Население и занятость</t>
  </si>
  <si>
    <t>Численность населения на конец года</t>
  </si>
  <si>
    <t>тыс. чел.</t>
  </si>
  <si>
    <t>Численность занятых в экономике города в среднегодовом исчислении</t>
  </si>
  <si>
    <t>Оплата труда</t>
  </si>
  <si>
    <t>Фонд оплаты труда</t>
  </si>
  <si>
    <t>темп роста</t>
  </si>
  <si>
    <t>Среднемесячная номинальная заработная плата 1 работника</t>
  </si>
  <si>
    <t>руб.</t>
  </si>
  <si>
    <t>Малое предпринимательство</t>
  </si>
  <si>
    <t>Численность занятых в «малых» предприятиях в среднегодовом исчислении</t>
  </si>
  <si>
    <t>доля «малых» предприятий в занятости на предприятиях и организациях города</t>
  </si>
  <si>
    <t>Выручка «малых» предприятий от реализации товаров, продукции, работ, услуг</t>
  </si>
  <si>
    <t>доля «малых» предприятий в выручке предприятий и организаций города</t>
  </si>
  <si>
    <t>Выручка  от реализации товаров, продукции, работ, услуг</t>
  </si>
  <si>
    <t>Выручка предприятий и организаций от реализации товаров, продукции, работ, услуг</t>
  </si>
  <si>
    <t>Прибыль до налогообложения прибыльных  организаций</t>
  </si>
  <si>
    <t>Прибыль прибыльных организаций</t>
  </si>
  <si>
    <t>Предприятия и организации</t>
  </si>
  <si>
    <t>Количество зарегистрированных предприятий и организаций</t>
  </si>
  <si>
    <t>ед.</t>
  </si>
  <si>
    <t>Количество предприятий и организаций, осуществляющих деятельность</t>
  </si>
  <si>
    <t>Показатель</t>
  </si>
  <si>
    <t>Ед. измер.</t>
  </si>
  <si>
    <t xml:space="preserve">Всего по полному кругу организаций </t>
  </si>
  <si>
    <t>тыс.руб.</t>
  </si>
  <si>
    <t>в том числе</t>
  </si>
  <si>
    <t>добывающие производства</t>
  </si>
  <si>
    <t>обрабатывающие производства</t>
  </si>
  <si>
    <t xml:space="preserve">Объем отгруженной продукции по малым предприятиям                    </t>
  </si>
  <si>
    <t>Индекс промышленного производства по малым  предприятиям</t>
  </si>
  <si>
    <t>Финансовые результаты организаций в промышленности</t>
  </si>
  <si>
    <t>Выручка от реализации товаров, продукции, работ, услуг (без НДС, акцизов и прочих аналогичных платежей)</t>
  </si>
  <si>
    <t>Объем прибыли по прибыльным организациям</t>
  </si>
  <si>
    <t>Объем убытков по убыточным организациям</t>
  </si>
  <si>
    <t xml:space="preserve">В том числе по крупным и средним организациям  </t>
  </si>
  <si>
    <t>Количество крупных и средних предприятий</t>
  </si>
  <si>
    <t>-</t>
  </si>
  <si>
    <t>Объем работ, выполненных по виду деятельности     "Строительство"</t>
  </si>
  <si>
    <t>из них: выполненных на территории других МО</t>
  </si>
  <si>
    <t>Из них за счет:</t>
  </si>
  <si>
    <t xml:space="preserve">  Собственных средств организаций</t>
  </si>
  <si>
    <t xml:space="preserve">  Бюджетных средств</t>
  </si>
  <si>
    <t xml:space="preserve">  Прочих источников</t>
  </si>
  <si>
    <t>Развитие отраслей социальной сферы</t>
  </si>
  <si>
    <t>Ввод в эксплуатацию жилья, всего</t>
  </si>
  <si>
    <t>кв.м.</t>
  </si>
  <si>
    <t>Из них за счет средств индивидуальных застройщиков</t>
  </si>
  <si>
    <t>Ввод в эксплуатацию дошкольных образовательных учреждений</t>
  </si>
  <si>
    <t>мест</t>
  </si>
  <si>
    <t>Ввод в эксплуатацию учреждений общего образования</t>
  </si>
  <si>
    <t>Ввод в эксплуатацию больниц</t>
  </si>
  <si>
    <t>Ввод в эксплуатацию амбулаторно-поликлинических учреждений</t>
  </si>
  <si>
    <t>в т.ч. дети до 18 лет</t>
  </si>
  <si>
    <t>Численность работающих в среднегодовом исчислении</t>
  </si>
  <si>
    <t>Среднемесячная заработная плата на 1 работника</t>
  </si>
  <si>
    <t>рублей</t>
  </si>
  <si>
    <t>Показатели</t>
  </si>
  <si>
    <t>Ед.     изм.</t>
  </si>
  <si>
    <t>Среднесписочная численность работников (без внешних совместителей)</t>
  </si>
  <si>
    <t>чел.</t>
  </si>
  <si>
    <t xml:space="preserve">тыс. руб. </t>
  </si>
  <si>
    <t>в том числе по видам экономической деятельности (ОКВЭД):</t>
  </si>
  <si>
    <t>из них:</t>
  </si>
  <si>
    <t>строительство (F)</t>
  </si>
  <si>
    <t>прочие виды деятельности</t>
  </si>
  <si>
    <t>Выручка от продажи товаров, работ и услуг (без НДС)</t>
  </si>
  <si>
    <t xml:space="preserve">                                            к предыдущему году в сопоставимых ценах</t>
  </si>
  <si>
    <t>Инвестиции в основной капитал</t>
  </si>
  <si>
    <t xml:space="preserve">                                        к предыдущему году в сопоставимых ценах</t>
  </si>
  <si>
    <t xml:space="preserve"> Фонд начисленной заработной платы</t>
  </si>
  <si>
    <t>тыс. руб.</t>
  </si>
  <si>
    <t>Выручка от реализации товаров, продукции, работ, услуг (без НДС, акцизов и прочих аналогичных платежей) - всего</t>
  </si>
  <si>
    <t>млн.руб.</t>
  </si>
  <si>
    <t>№ п/п</t>
  </si>
  <si>
    <t>Единица измерения</t>
  </si>
  <si>
    <t>Всего (по полному кругу)</t>
  </si>
  <si>
    <t>крупные и средние</t>
  </si>
  <si>
    <t xml:space="preserve">Количество зарегистрированных предприятий и организаций  </t>
  </si>
  <si>
    <t>в том числе осуществляющих деятельность-всего</t>
  </si>
  <si>
    <t xml:space="preserve">из них: </t>
  </si>
  <si>
    <t>Основные фонды</t>
  </si>
  <si>
    <t>Инвестиции</t>
  </si>
  <si>
    <t>Строительство</t>
  </si>
  <si>
    <t>Валовая продукция сельского хозяйства во всех категориях хозяйств</t>
  </si>
  <si>
    <t>Валовая продукция сельского хозяйства в сельскохозяйственных  организациях</t>
  </si>
  <si>
    <t>Численность работающих в сельскохозяйственных организациях</t>
  </si>
  <si>
    <t>Фонд оплаты труда в в сельскохозяйственных организациях</t>
  </si>
  <si>
    <t xml:space="preserve">Среднемесячная заработная плата на 1 работника </t>
  </si>
  <si>
    <t xml:space="preserve">Финансовые результаты деятельности сельскохозяйственных организаций </t>
  </si>
  <si>
    <t>Себестоимость проданных товаров, продукции (работ, услуг)</t>
  </si>
  <si>
    <t xml:space="preserve">Прибыль (убыток) от продаж </t>
  </si>
  <si>
    <t>Прибыль (убыток) от прочих операций (прочие доходы и расходы)</t>
  </si>
  <si>
    <t xml:space="preserve">в том числе субсидии из бюджетов </t>
  </si>
  <si>
    <t>Прибыль (убыток) до налогообложения</t>
  </si>
  <si>
    <t xml:space="preserve">в том числе по организациям перешедшим на уплату единого сельскохозяйственного налога </t>
  </si>
  <si>
    <t>Количество прибыльных организаций</t>
  </si>
  <si>
    <t>Количество убыточных организаций</t>
  </si>
  <si>
    <t xml:space="preserve">в т.ч. по организациям "Новой экономики" </t>
  </si>
  <si>
    <t>2019 г. прогноз</t>
  </si>
  <si>
    <t>прочие организации</t>
  </si>
  <si>
    <t>1.</t>
  </si>
  <si>
    <t>х</t>
  </si>
  <si>
    <t>2.</t>
  </si>
  <si>
    <t>3.</t>
  </si>
  <si>
    <t>Выручка</t>
  </si>
  <si>
    <t>Финансовые результаты предприятий и организаций - прибыль прибыльных организаций</t>
  </si>
  <si>
    <t>Сельскохозяйственное производство</t>
  </si>
  <si>
    <t>*  расчетные цифры по объемам производства сельскохозяйственной продукции в личных подсобных хозяйствах граждан, на садово-огороднических участках</t>
  </si>
  <si>
    <t>2018 г.</t>
  </si>
  <si>
    <t>отчет к оценке</t>
  </si>
  <si>
    <t>2019 г.</t>
  </si>
  <si>
    <t>оценка к прогнозу уточненному</t>
  </si>
  <si>
    <t>2020 г. прогноз</t>
  </si>
  <si>
    <t>Объем отгруженной продукции (без НДС и акцизов) всего по разделам B, С, D, E  ОКВЭД</t>
  </si>
  <si>
    <t xml:space="preserve">Индекс промышленного производства                                                                                           всего по раделам B, С, D, E  ОКВЭД </t>
  </si>
  <si>
    <t>Фонд оплаты труда, всего</t>
  </si>
  <si>
    <t>2019 г.  прогноз</t>
  </si>
  <si>
    <t>2020 г.  прогноз</t>
  </si>
  <si>
    <t>2020 г.</t>
  </si>
  <si>
    <t>сельское, лесное хозяйство, охота, рыболовство и рыбоводство  (А)</t>
  </si>
  <si>
    <t>промышленное производство (разделы B,С, D, E)</t>
  </si>
  <si>
    <t>добыча полезных ископаемых (B)</t>
  </si>
  <si>
    <t>обрабатывающие производства (C)</t>
  </si>
  <si>
    <t>водоснабжение; водоотведение, организация сбора и утилизации отходов, деятельность по ликвидации загрязнений (E)</t>
  </si>
  <si>
    <t>торговля оптовая и розничная, ремонт автотранспортных средств (G)</t>
  </si>
  <si>
    <t>транспортировка и хранение (Н)</t>
  </si>
  <si>
    <t>деятельность по операциям с недвижимым имуществом (L)</t>
  </si>
  <si>
    <t>обеспечение электрической энергией, газом и паром;   кондиционирование воздуха (D)</t>
  </si>
  <si>
    <t>малые организации</t>
  </si>
  <si>
    <r>
      <t xml:space="preserve">Прибыль до налогообложения прибыльных организаций </t>
    </r>
    <r>
      <rPr>
        <sz val="10"/>
        <rFont val="Arial"/>
        <family val="2"/>
      </rPr>
      <t>по данным бухгалтерского учета</t>
    </r>
  </si>
  <si>
    <t>прогноз уточненный   к прогнозу</t>
  </si>
  <si>
    <t>2021 г.</t>
  </si>
  <si>
    <r>
      <t xml:space="preserve">прогноз </t>
    </r>
    <r>
      <rPr>
        <sz val="7"/>
        <rFont val="Times New Roman"/>
        <family val="1"/>
      </rPr>
      <t>уточненный</t>
    </r>
  </si>
  <si>
    <t>2017 г. отчет</t>
  </si>
  <si>
    <t>2018 г. оценка</t>
  </si>
  <si>
    <t>2021 г. прогноз</t>
  </si>
  <si>
    <t>обеспечение электрической энергией, газом и паром</t>
  </si>
  <si>
    <t>водоснабжение; водоотведение, организация сбора и утилизации отходов</t>
  </si>
  <si>
    <t>2017 г.                                отчет</t>
  </si>
  <si>
    <t>2018 г.                                    оценка</t>
  </si>
  <si>
    <t>2017 г.                            отчет</t>
  </si>
  <si>
    <t>2018 г.                             оценка</t>
  </si>
  <si>
    <t>Всего по полному кругу организаций</t>
  </si>
  <si>
    <t>2021  г. прогноз</t>
  </si>
  <si>
    <t>справочно: средства населения на ИЖС</t>
  </si>
  <si>
    <t>2017 г.    отчет</t>
  </si>
  <si>
    <t>2019 г.  прогноз</t>
  </si>
  <si>
    <t>2020 г.          прогноз</t>
  </si>
  <si>
    <t>2021 г.      прогноз</t>
  </si>
  <si>
    <t>в т.ч. по организациям "Новой экономики"                                                               согласно Перечню</t>
  </si>
  <si>
    <t>2020 г.  прогноз</t>
  </si>
  <si>
    <t>в 2,2 р</t>
  </si>
  <si>
    <t>Собственных средств организаций</t>
  </si>
  <si>
    <t>Бюджетных средств</t>
  </si>
  <si>
    <t>Прочих источников</t>
  </si>
  <si>
    <t>2017 г.                                  отчет</t>
  </si>
  <si>
    <t>2021 г.  прогноз</t>
  </si>
  <si>
    <t xml:space="preserve"> Количество малых предприятий на конец года (по данным из единого реестра СМСП)</t>
  </si>
  <si>
    <t>A:  Сельское, лесное хозяйство, охота, рыболовство,  рыбоводство</t>
  </si>
  <si>
    <t>B, С, D, Е:  Промышленное производство</t>
  </si>
  <si>
    <t>F:   Строительство</t>
  </si>
  <si>
    <t>G:   Торговля оптовая и розничная; ремонт автотранспортных средств и мотоциклов</t>
  </si>
  <si>
    <t>H:   Транспортировка и хранение</t>
  </si>
  <si>
    <t>K:   Деятельность финансовая и страховая</t>
  </si>
  <si>
    <t>L:   Деятельность по операциям с недвижимым имуществом</t>
  </si>
  <si>
    <t>O:   Государственное управление и обеспечение военной безопасности; социальное обеспечение</t>
  </si>
  <si>
    <t>P:   Образование</t>
  </si>
  <si>
    <t>Q:   Деятельность в области здравоохранения и социальных услуг</t>
  </si>
  <si>
    <t>S:   Предоставление прочих видов услуг</t>
  </si>
  <si>
    <t>I, J, M, N, R, T, U:   Прочие виды экономической деятельности</t>
  </si>
  <si>
    <r>
      <t>325</t>
    </r>
    <r>
      <rPr>
        <b/>
        <sz val="14"/>
        <rFont val="Arial Cyr"/>
        <family val="2"/>
      </rPr>
      <t xml:space="preserve"> </t>
    </r>
    <r>
      <rPr>
        <b/>
        <sz val="14"/>
        <color indexed="10"/>
        <rFont val="Arial Cyr"/>
        <family val="0"/>
      </rPr>
      <t>*</t>
    </r>
  </si>
  <si>
    <t>B, С, D, Е: Промышленное производство</t>
  </si>
  <si>
    <t>I, J, M, N, R, T, U:  Прочие виды экономической деятельности</t>
  </si>
  <si>
    <r>
      <rPr>
        <b/>
        <sz val="12"/>
        <rFont val="Arial Cyr"/>
        <family val="2"/>
      </rPr>
      <t xml:space="preserve">Всего 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0"/>
      </rPr>
      <t>(крупные и средние коммерческие и некоммерческие организации)</t>
    </r>
  </si>
  <si>
    <r>
      <rPr>
        <b/>
        <sz val="12"/>
        <rFont val="Arial Cyr"/>
        <family val="2"/>
      </rPr>
      <t xml:space="preserve">коммерческие </t>
    </r>
    <r>
      <rPr>
        <sz val="10"/>
        <rFont val="Arial Cyr"/>
        <family val="0"/>
      </rPr>
      <t xml:space="preserve">(отчет - по форме статистического наблюдения  N 11 "Сведения о наличии и движении основных фондов (средств) и других нефинансовых активов" </t>
    </r>
  </si>
  <si>
    <r>
      <rPr>
        <b/>
        <sz val="12"/>
        <rFont val="Arial Cyr"/>
        <family val="2"/>
      </rPr>
      <t xml:space="preserve">некоммерческие </t>
    </r>
    <r>
      <rPr>
        <sz val="10"/>
        <rFont val="Arial Cyr"/>
        <family val="0"/>
      </rPr>
      <t>(отчет - по форме статистического наблюдения  N 11 (краткая) "Сведения о наличии и движении основных фондов (средств) некоммерческих организаций")</t>
    </r>
  </si>
  <si>
    <r>
      <rPr>
        <sz val="12"/>
        <rFont val="Times New Roman"/>
        <family val="1"/>
      </rPr>
      <t>Наличие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основных фондов </t>
    </r>
    <r>
      <rPr>
        <u val="single"/>
        <sz val="12"/>
        <rFont val="Times New Roman"/>
        <family val="1"/>
      </rPr>
      <t>на конец года</t>
    </r>
    <r>
      <rPr>
        <sz val="12"/>
        <rFont val="Times New Roman"/>
        <family val="1"/>
      </rPr>
      <t xml:space="preserve"> по </t>
    </r>
    <r>
      <rPr>
        <b/>
        <sz val="12"/>
        <rFont val="Times New Roman"/>
        <family val="1"/>
      </rPr>
      <t>остаточной</t>
    </r>
    <r>
      <rPr>
        <sz val="12"/>
        <rFont val="Times New Roman"/>
        <family val="1"/>
      </rPr>
      <t xml:space="preserve"> балансовой стоимости </t>
    </r>
  </si>
  <si>
    <t>Увеличение полной учетной стоимости основных фондов за отчетный год за счет создания новой стоимости (ввода в действие новых объектов основных фондов,  модернизации, реконструкции)</t>
  </si>
  <si>
    <r>
      <rPr>
        <sz val="12"/>
        <rFont val="Times New Roman"/>
        <family val="1"/>
      </rPr>
      <t>Наличие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основных фондов </t>
    </r>
    <r>
      <rPr>
        <u val="single"/>
        <sz val="12"/>
        <rFont val="Times New Roman"/>
        <family val="1"/>
      </rPr>
      <t>на конец года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 полной</t>
    </r>
    <r>
      <rPr>
        <sz val="12"/>
        <rFont val="Times New Roman"/>
        <family val="1"/>
      </rPr>
      <t xml:space="preserve"> учетной стоимости </t>
    </r>
  </si>
  <si>
    <t>Справочно:</t>
  </si>
  <si>
    <t>Количество  организаций - всего</t>
  </si>
  <si>
    <t xml:space="preserve">Удельный вес прибыльных организаций </t>
  </si>
  <si>
    <t>Рентабельность</t>
  </si>
  <si>
    <t>Всего по полному кругу организаций *</t>
  </si>
  <si>
    <t xml:space="preserve"> * увеличение на 81 субъект, из которых 56 - ОСП, ОП, ТОСП, операционные офисы</t>
  </si>
  <si>
    <t xml:space="preserve"> Основные средства по крупным и средним коммерческим организациям</t>
  </si>
  <si>
    <t>Основные средства по остаточной стоимости коммерческих организаций, на конец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</si>
</sst>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#,##0.000"/>
    <numFmt numFmtId="168" formatCode="#,##0.0000"/>
    <numFmt numFmtId="169" formatCode="_-* #,##0.000_р_._-;\-* #,##0.000_р_._-;_-* &quot;-&quot;??_р_._-;_-@_-"/>
    <numFmt numFmtId="170" formatCode="0.000"/>
    <numFmt numFmtId="171" formatCode="0.0000000"/>
    <numFmt numFmtId="172" formatCode="0.000000"/>
    <numFmt numFmtId="173" formatCode="0.00000"/>
    <numFmt numFmtId="174" formatCode="0.000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b/>
      <sz val="11"/>
      <color indexed="62"/>
      <name val="Arial Cyr"/>
      <family val="2"/>
    </font>
    <font>
      <b/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1"/>
      <color indexed="61"/>
      <name val="Arial Cyr"/>
      <family val="2"/>
    </font>
    <font>
      <sz val="9"/>
      <name val="Arial Cyr"/>
      <family val="2"/>
    </font>
    <font>
      <i/>
      <sz val="11"/>
      <name val="Times New Roman"/>
      <family val="1"/>
    </font>
    <font>
      <i/>
      <sz val="10"/>
      <name val="Arial Cyr"/>
      <family val="2"/>
    </font>
    <font>
      <i/>
      <sz val="10"/>
      <color indexed="24"/>
      <name val="Arial Cyr"/>
      <family val="0"/>
    </font>
    <font>
      <sz val="9"/>
      <color indexed="24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i/>
      <sz val="8"/>
      <name val="Arial"/>
      <family val="2"/>
    </font>
    <font>
      <b/>
      <i/>
      <sz val="10"/>
      <name val="Arial Cyr"/>
      <family val="2"/>
    </font>
    <font>
      <i/>
      <sz val="9"/>
      <name val="Times New Roman"/>
      <family val="1"/>
    </font>
    <font>
      <i/>
      <sz val="9"/>
      <name val="Arial Cyr"/>
      <family val="2"/>
    </font>
    <font>
      <sz val="9.5"/>
      <name val="Arial Cyr"/>
      <family val="2"/>
    </font>
    <font>
      <sz val="10"/>
      <color indexed="8"/>
      <name val="Arial Cyr"/>
      <family val="2"/>
    </font>
    <font>
      <b/>
      <i/>
      <sz val="11"/>
      <color indexed="1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 Cyr"/>
      <family val="2"/>
    </font>
    <font>
      <sz val="7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4"/>
      <name val="Arial Cyr"/>
      <family val="2"/>
    </font>
    <font>
      <b/>
      <sz val="14"/>
      <color indexed="10"/>
      <name val="Arial Cyr"/>
      <family val="0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9"/>
      <color indexed="12"/>
      <name val="Arial"/>
      <family val="2"/>
    </font>
    <font>
      <b/>
      <sz val="12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14"/>
      <name val="Arial Cyr"/>
      <family val="0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30"/>
      <name val="Arial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6" fillId="0" borderId="0" applyProtection="0">
      <alignment/>
    </xf>
    <xf numFmtId="0" fontId="17" fillId="0" borderId="0" applyProtection="0">
      <alignment/>
    </xf>
    <xf numFmtId="0" fontId="9" fillId="0" borderId="0" applyNumberFormat="0" applyBorder="0" applyAlignment="0" applyProtection="0"/>
    <xf numFmtId="0" fontId="9" fillId="0" borderId="0" applyNumberFormat="0" applyBorder="0" applyProtection="0">
      <alignment horizontal="center"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3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0" fontId="3" fillId="10" borderId="1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top" wrapText="1"/>
    </xf>
    <xf numFmtId="3" fontId="4" fillId="1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3" fontId="0" fillId="0" borderId="14" xfId="63" applyNumberFormat="1" applyFont="1" applyFill="1" applyBorder="1" applyAlignment="1">
      <alignment vertical="center"/>
      <protection/>
    </xf>
    <xf numFmtId="0" fontId="10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wrapText="1"/>
    </xf>
    <xf numFmtId="166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0" fillId="0" borderId="14" xfId="63" applyNumberFormat="1" applyFont="1" applyBorder="1" applyAlignment="1">
      <alignment vertical="center"/>
      <protection/>
    </xf>
    <xf numFmtId="166" fontId="0" fillId="0" borderId="14" xfId="63" applyNumberFormat="1" applyFont="1" applyBorder="1" applyAlignment="1">
      <alignment vertical="center"/>
      <protection/>
    </xf>
    <xf numFmtId="3" fontId="0" fillId="0" borderId="14" xfId="0" applyNumberFormat="1" applyFont="1" applyBorder="1" applyAlignment="1">
      <alignment vertical="center"/>
    </xf>
    <xf numFmtId="167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14" xfId="0" applyNumberFormat="1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top" wrapText="1" inden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 indent="1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left" vertical="center" wrapText="1" indent="2"/>
    </xf>
    <xf numFmtId="0" fontId="58" fillId="0" borderId="0" xfId="0" applyFont="1" applyBorder="1" applyAlignment="1">
      <alignment vertical="top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1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1"/>
    </xf>
    <xf numFmtId="0" fontId="3" fillId="1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10" borderId="1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top" wrapText="1"/>
    </xf>
    <xf numFmtId="0" fontId="4" fillId="10" borderId="20" xfId="0" applyFont="1" applyFill="1" applyBorder="1" applyAlignment="1">
      <alignment horizontal="center" vertical="top" wrapText="1"/>
    </xf>
    <xf numFmtId="0" fontId="4" fillId="10" borderId="21" xfId="0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0" fontId="4" fillId="10" borderId="22" xfId="0" applyFont="1" applyFill="1" applyBorder="1" applyAlignment="1">
      <alignment horizontal="center" vertical="top" wrapText="1"/>
    </xf>
    <xf numFmtId="0" fontId="4" fillId="10" borderId="23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left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166" fontId="0" fillId="0" borderId="14" xfId="63" applyNumberFormat="1" applyFont="1" applyFill="1" applyBorder="1" applyAlignment="1">
      <alignment vertical="center"/>
      <protection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9" fillId="0" borderId="0" xfId="0" applyFont="1" applyFill="1" applyBorder="1" applyAlignment="1">
      <alignment horizontal="left" wrapText="1"/>
    </xf>
    <xf numFmtId="3" fontId="27" fillId="0" borderId="14" xfId="63" applyNumberFormat="1" applyFont="1" applyFill="1" applyBorder="1" applyAlignment="1">
      <alignment horizontal="center" vertical="center"/>
      <protection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top" wrapText="1" indent="4"/>
    </xf>
    <xf numFmtId="3" fontId="19" fillId="0" borderId="14" xfId="0" applyNumberFormat="1" applyFont="1" applyFill="1" applyBorder="1" applyAlignment="1">
      <alignment horizontal="right" vertical="center" wrapText="1"/>
    </xf>
    <xf numFmtId="3" fontId="60" fillId="0" borderId="0" xfId="0" applyNumberFormat="1" applyFont="1" applyFill="1" applyBorder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left" vertical="center" wrapText="1"/>
    </xf>
    <xf numFmtId="3" fontId="4" fillId="2" borderId="27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0" fontId="4" fillId="10" borderId="13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2" borderId="28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8" fillId="4" borderId="14" xfId="0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4" fillId="10" borderId="10" xfId="0" applyFont="1" applyFill="1" applyBorder="1" applyAlignment="1">
      <alignment horizontal="center" vertical="top" wrapText="1"/>
    </xf>
    <xf numFmtId="167" fontId="0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7" fontId="0" fillId="0" borderId="0" xfId="63" applyNumberFormat="1" applyFont="1" applyFill="1" applyBorder="1" applyAlignment="1">
      <alignment vertical="center"/>
      <protection/>
    </xf>
    <xf numFmtId="3" fontId="0" fillId="0" borderId="0" xfId="63" applyNumberFormat="1" applyFont="1" applyFill="1" applyBorder="1" applyAlignment="1">
      <alignment vertical="center"/>
      <protection/>
    </xf>
    <xf numFmtId="0" fontId="10" fillId="0" borderId="14" xfId="0" applyFont="1" applyBorder="1" applyAlignment="1">
      <alignment horizontal="center" vertical="center" wrapText="1"/>
    </xf>
    <xf numFmtId="3" fontId="0" fillId="0" borderId="14" xfId="63" applyNumberFormat="1" applyFont="1" applyFill="1" applyBorder="1" applyAlignment="1">
      <alignment horizontal="center" vertical="center"/>
      <protection/>
    </xf>
    <xf numFmtId="3" fontId="0" fillId="0" borderId="30" xfId="0" applyNumberFormat="1" applyFont="1" applyBorder="1" applyAlignment="1">
      <alignment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3" fontId="0" fillId="0" borderId="30" xfId="63" applyNumberFormat="1" applyFont="1" applyFill="1" applyBorder="1" applyAlignment="1">
      <alignment vertical="center"/>
      <protection/>
    </xf>
    <xf numFmtId="3" fontId="0" fillId="0" borderId="31" xfId="0" applyNumberFormat="1" applyFont="1" applyBorder="1" applyAlignment="1">
      <alignment vertical="center" wrapText="1"/>
    </xf>
    <xf numFmtId="3" fontId="0" fillId="0" borderId="31" xfId="63" applyNumberFormat="1" applyFont="1" applyFill="1" applyBorder="1" applyAlignment="1">
      <alignment vertical="center"/>
      <protection/>
    </xf>
    <xf numFmtId="0" fontId="32" fillId="0" borderId="0" xfId="0" applyFont="1" applyBorder="1" applyAlignment="1">
      <alignment horizontal="right" vertical="center"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left"/>
    </xf>
    <xf numFmtId="167" fontId="15" fillId="0" borderId="14" xfId="0" applyNumberFormat="1" applyFont="1" applyFill="1" applyBorder="1" applyAlignment="1">
      <alignment horizontal="center" vertical="center" wrapText="1"/>
    </xf>
    <xf numFmtId="166" fontId="15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66" fontId="28" fillId="0" borderId="14" xfId="63" applyNumberFormat="1" applyFont="1" applyBorder="1" applyAlignment="1">
      <alignment vertical="center"/>
      <protection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vertical="center" wrapText="1"/>
    </xf>
    <xf numFmtId="3" fontId="0" fillId="0" borderId="14" xfId="63" applyNumberFormat="1" applyFont="1" applyBorder="1" applyAlignment="1">
      <alignment horizontal="right" vertical="center"/>
      <protection/>
    </xf>
    <xf numFmtId="0" fontId="28" fillId="0" borderId="14" xfId="63" applyNumberFormat="1" applyFont="1" applyBorder="1" applyAlignment="1">
      <alignment horizontal="right" vertical="center"/>
      <protection/>
    </xf>
    <xf numFmtId="0" fontId="0" fillId="0" borderId="14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3" fontId="28" fillId="0" borderId="14" xfId="59" applyNumberFormat="1" applyFont="1" applyBorder="1" applyAlignment="1">
      <alignment vertical="center"/>
    </xf>
    <xf numFmtId="166" fontId="0" fillId="0" borderId="14" xfId="59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32" xfId="0" applyNumberFormat="1" applyFont="1" applyBorder="1" applyAlignment="1">
      <alignment vertical="center" wrapText="1"/>
    </xf>
    <xf numFmtId="3" fontId="13" fillId="0" borderId="33" xfId="0" applyNumberFormat="1" applyFont="1" applyBorder="1" applyAlignment="1">
      <alignment horizontal="center" vertical="center"/>
    </xf>
    <xf numFmtId="0" fontId="28" fillId="0" borderId="33" xfId="59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5" fillId="0" borderId="14" xfId="6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15" fillId="0" borderId="0" xfId="63" applyNumberFormat="1" applyFont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40" fillId="0" borderId="14" xfId="0" applyFont="1" applyFill="1" applyBorder="1" applyAlignment="1">
      <alignment horizontal="center" vertical="center" wrapText="1"/>
    </xf>
    <xf numFmtId="3" fontId="40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vertical="center" wrapText="1"/>
    </xf>
    <xf numFmtId="0" fontId="13" fillId="0" borderId="14" xfId="63" applyNumberFormat="1" applyFont="1" applyBorder="1" applyAlignment="1">
      <alignment vertical="center"/>
      <protection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vertical="center" wrapText="1"/>
    </xf>
    <xf numFmtId="0" fontId="4" fillId="10" borderId="18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14" xfId="63" applyNumberFormat="1" applyFont="1" applyBorder="1" applyAlignment="1">
      <alignment horizontal="right" vertical="center"/>
      <protection/>
    </xf>
    <xf numFmtId="0" fontId="0" fillId="0" borderId="14" xfId="0" applyFont="1" applyBorder="1" applyAlignment="1">
      <alignment horizontal="right" vertical="center"/>
    </xf>
    <xf numFmtId="164" fontId="4" fillId="0" borderId="23" xfId="0" applyNumberFormat="1" applyFont="1" applyBorder="1" applyAlignment="1">
      <alignment vertical="center"/>
    </xf>
    <xf numFmtId="166" fontId="4" fillId="0" borderId="23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3" fontId="27" fillId="0" borderId="14" xfId="63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top" textRotation="90" wrapText="1"/>
    </xf>
    <xf numFmtId="0" fontId="3" fillId="10" borderId="40" xfId="0" applyFont="1" applyFill="1" applyBorder="1" applyAlignment="1">
      <alignment horizontal="center" vertical="top" textRotation="90" wrapText="1"/>
    </xf>
    <xf numFmtId="0" fontId="3" fillId="10" borderId="41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top" wrapText="1"/>
    </xf>
    <xf numFmtId="0" fontId="4" fillId="10" borderId="28" xfId="0" applyFont="1" applyFill="1" applyBorder="1" applyAlignment="1">
      <alignment horizontal="center" vertical="top" wrapText="1"/>
    </xf>
    <xf numFmtId="0" fontId="4" fillId="10" borderId="29" xfId="0" applyFont="1" applyFill="1" applyBorder="1" applyAlignment="1">
      <alignment horizontal="center" vertical="top" wrapText="1"/>
    </xf>
    <xf numFmtId="0" fontId="4" fillId="10" borderId="43" xfId="0" applyFont="1" applyFill="1" applyBorder="1" applyAlignment="1">
      <alignment horizontal="center" vertical="top" wrapText="1"/>
    </xf>
    <xf numFmtId="0" fontId="3" fillId="10" borderId="4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/>
    </xf>
    <xf numFmtId="0" fontId="30" fillId="4" borderId="33" xfId="0" applyFont="1" applyFill="1" applyBorder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30" fillId="4" borderId="50" xfId="0" applyFont="1" applyFill="1" applyBorder="1" applyAlignment="1">
      <alignment horizontal="center" vertical="center" wrapText="1"/>
    </xf>
    <xf numFmtId="0" fontId="30" fillId="4" borderId="31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vertical="center" wrapText="1"/>
    </xf>
    <xf numFmtId="0" fontId="30" fillId="4" borderId="48" xfId="0" applyFont="1" applyFill="1" applyBorder="1" applyAlignment="1">
      <alignment horizontal="center" vertical="center" wrapText="1"/>
    </xf>
    <xf numFmtId="0" fontId="30" fillId="4" borderId="49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6" xfId="33"/>
    <cellStyle name="F7" xfId="34"/>
    <cellStyle name="pNormal" xfId="35"/>
    <cellStyle name="pUnit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="79" zoomScaleNormal="79" workbookViewId="0" topLeftCell="A8">
      <selection activeCell="G43" sqref="G43"/>
    </sheetView>
  </sheetViews>
  <sheetFormatPr defaultColWidth="9.125" defaultRowHeight="12.75"/>
  <cols>
    <col min="1" max="1" width="23.375" style="5" customWidth="1"/>
    <col min="2" max="2" width="4.875" style="17" customWidth="1"/>
    <col min="3" max="11" width="7.75390625" style="16" customWidth="1"/>
    <col min="12" max="12" width="3.625" style="5" customWidth="1"/>
    <col min="13" max="13" width="5.625" style="5" customWidth="1"/>
    <col min="14" max="14" width="5.875" style="5" customWidth="1"/>
    <col min="15" max="15" width="5.375" style="5" customWidth="1"/>
    <col min="16" max="16" width="5.875" style="5" customWidth="1"/>
    <col min="17" max="17" width="5.375" style="5" customWidth="1"/>
    <col min="18" max="18" width="5.875" style="5" customWidth="1"/>
    <col min="19" max="19" width="5.375" style="5" customWidth="1"/>
    <col min="20" max="20" width="5.875" style="5" customWidth="1"/>
    <col min="21" max="16384" width="9.125" style="5" customWidth="1"/>
  </cols>
  <sheetData>
    <row r="1" spans="1:11" s="1" customFormat="1" ht="15.75">
      <c r="A1" s="55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s="1" customFormat="1" ht="15.75">
      <c r="B2" s="2"/>
      <c r="C2" s="3"/>
      <c r="D2" s="3"/>
      <c r="E2" s="3"/>
      <c r="F2" s="3"/>
      <c r="G2" s="3"/>
      <c r="H2" s="3"/>
      <c r="I2" s="3"/>
      <c r="J2" s="3"/>
      <c r="K2" s="3"/>
    </row>
    <row r="4" spans="1:20" s="4" customFormat="1" ht="27" customHeight="1">
      <c r="A4" s="194" t="s">
        <v>1</v>
      </c>
      <c r="B4" s="205" t="s">
        <v>2</v>
      </c>
      <c r="C4" s="203" t="s">
        <v>4</v>
      </c>
      <c r="D4" s="204"/>
      <c r="E4" s="203" t="s">
        <v>125</v>
      </c>
      <c r="F4" s="204"/>
      <c r="G4" s="203" t="s">
        <v>127</v>
      </c>
      <c r="H4" s="204"/>
      <c r="I4" s="203" t="s">
        <v>135</v>
      </c>
      <c r="J4" s="204"/>
      <c r="K4" s="71" t="s">
        <v>148</v>
      </c>
      <c r="L4" s="195" t="s">
        <v>3</v>
      </c>
      <c r="M4" s="197" t="s">
        <v>4</v>
      </c>
      <c r="N4" s="197"/>
      <c r="O4" s="197" t="s">
        <v>125</v>
      </c>
      <c r="P4" s="197"/>
      <c r="Q4" s="197" t="s">
        <v>127</v>
      </c>
      <c r="R4" s="197"/>
      <c r="S4" s="197" t="s">
        <v>135</v>
      </c>
      <c r="T4" s="198"/>
    </row>
    <row r="5" spans="1:20" ht="34.5" customHeight="1">
      <c r="A5" s="193"/>
      <c r="B5" s="206"/>
      <c r="C5" s="182" t="s">
        <v>6</v>
      </c>
      <c r="D5" s="182" t="s">
        <v>5</v>
      </c>
      <c r="E5" s="182" t="s">
        <v>149</v>
      </c>
      <c r="F5" s="182" t="s">
        <v>6</v>
      </c>
      <c r="G5" s="182" t="s">
        <v>7</v>
      </c>
      <c r="H5" s="182" t="s">
        <v>149</v>
      </c>
      <c r="I5" s="182" t="s">
        <v>7</v>
      </c>
      <c r="J5" s="182" t="s">
        <v>149</v>
      </c>
      <c r="K5" s="182" t="s">
        <v>7</v>
      </c>
      <c r="L5" s="196"/>
      <c r="M5" s="199" t="s">
        <v>126</v>
      </c>
      <c r="N5" s="199"/>
      <c r="O5" s="200" t="s">
        <v>128</v>
      </c>
      <c r="P5" s="201"/>
      <c r="Q5" s="199" t="s">
        <v>147</v>
      </c>
      <c r="R5" s="199"/>
      <c r="S5" s="199" t="s">
        <v>147</v>
      </c>
      <c r="T5" s="202"/>
    </row>
    <row r="6" spans="1:20" s="8" customFormat="1" ht="10.5" customHeight="1">
      <c r="A6" s="59" t="s">
        <v>8</v>
      </c>
      <c r="B6" s="6"/>
      <c r="C6" s="116"/>
      <c r="D6" s="116"/>
      <c r="E6" s="116"/>
      <c r="F6" s="116"/>
      <c r="G6" s="116"/>
      <c r="H6" s="116"/>
      <c r="I6" s="116"/>
      <c r="J6" s="116"/>
      <c r="K6" s="7"/>
      <c r="L6" s="7"/>
      <c r="M6" s="73"/>
      <c r="N6" s="74"/>
      <c r="O6" s="73"/>
      <c r="P6" s="74"/>
      <c r="Q6" s="73"/>
      <c r="R6" s="74"/>
      <c r="S6" s="73"/>
      <c r="T6" s="77"/>
    </row>
    <row r="7" spans="1:20" ht="22.5">
      <c r="A7" s="60" t="s">
        <v>9</v>
      </c>
      <c r="B7" s="9" t="s">
        <v>10</v>
      </c>
      <c r="C7" s="99">
        <v>56024.194</v>
      </c>
      <c r="D7" s="100">
        <v>59323.541</v>
      </c>
      <c r="E7" s="99">
        <v>60346.359</v>
      </c>
      <c r="F7" s="100">
        <v>63042.93</v>
      </c>
      <c r="G7" s="99">
        <v>65454.966</v>
      </c>
      <c r="H7" s="100">
        <v>69606.353</v>
      </c>
      <c r="I7" s="99">
        <v>71098.773</v>
      </c>
      <c r="J7" s="100">
        <v>76465.326</v>
      </c>
      <c r="K7" s="101">
        <v>83335.713</v>
      </c>
      <c r="L7" s="10"/>
      <c r="M7" s="75">
        <f>D7-C7</f>
        <v>3299.3469999999943</v>
      </c>
      <c r="N7" s="11">
        <f>D7/C7</f>
        <v>1.0588914674970602</v>
      </c>
      <c r="O7" s="75">
        <f>F7-E7</f>
        <v>2696.5710000000036</v>
      </c>
      <c r="P7" s="11">
        <f>F7/E7</f>
        <v>1.044684899713668</v>
      </c>
      <c r="Q7" s="75">
        <f>H7-G7</f>
        <v>4151.387000000002</v>
      </c>
      <c r="R7" s="11">
        <f>H7/G7</f>
        <v>1.063423560559179</v>
      </c>
      <c r="S7" s="75">
        <f>J7-I7</f>
        <v>5366.553</v>
      </c>
      <c r="T7" s="186">
        <f>J7/I7</f>
        <v>1.0754802477392964</v>
      </c>
    </row>
    <row r="8" spans="1:20" ht="11.25">
      <c r="A8" s="61" t="s">
        <v>11</v>
      </c>
      <c r="B8" s="9" t="s">
        <v>12</v>
      </c>
      <c r="C8" s="102">
        <v>110.2</v>
      </c>
      <c r="D8" s="103">
        <v>118.3</v>
      </c>
      <c r="E8" s="102">
        <v>102.9</v>
      </c>
      <c r="F8" s="103">
        <v>101.2</v>
      </c>
      <c r="G8" s="102">
        <v>103.6</v>
      </c>
      <c r="H8" s="103">
        <v>105.1</v>
      </c>
      <c r="I8" s="102">
        <v>103.8</v>
      </c>
      <c r="J8" s="103">
        <v>104.9</v>
      </c>
      <c r="K8" s="104">
        <v>104.1</v>
      </c>
      <c r="L8" s="10" t="s">
        <v>12</v>
      </c>
      <c r="M8" s="75"/>
      <c r="N8" s="12">
        <f>D8-C8</f>
        <v>8.099999999999994</v>
      </c>
      <c r="O8" s="75"/>
      <c r="P8" s="12">
        <f>F8-E8</f>
        <v>-1.7000000000000028</v>
      </c>
      <c r="Q8" s="75"/>
      <c r="R8" s="12">
        <f>H8-G8</f>
        <v>1.5</v>
      </c>
      <c r="S8" s="75"/>
      <c r="T8" s="187">
        <f>J8-I8</f>
        <v>1.1000000000000085</v>
      </c>
    </row>
    <row r="9" spans="1:20" s="8" customFormat="1" ht="10.5" customHeight="1">
      <c r="A9" s="62" t="s">
        <v>13</v>
      </c>
      <c r="B9" s="13"/>
      <c r="C9" s="105"/>
      <c r="D9" s="105"/>
      <c r="E9" s="105"/>
      <c r="F9" s="105"/>
      <c r="G9" s="105"/>
      <c r="H9" s="105"/>
      <c r="I9" s="105"/>
      <c r="J9" s="105"/>
      <c r="K9" s="105"/>
      <c r="L9" s="14"/>
      <c r="M9" s="15"/>
      <c r="N9" s="72"/>
      <c r="O9" s="15"/>
      <c r="P9" s="72"/>
      <c r="Q9" s="15"/>
      <c r="R9" s="72"/>
      <c r="S9" s="15"/>
      <c r="T9" s="78"/>
    </row>
    <row r="10" spans="1:20" ht="21" customHeight="1">
      <c r="A10" s="60" t="s">
        <v>14</v>
      </c>
      <c r="B10" s="9" t="s">
        <v>10</v>
      </c>
      <c r="C10" s="99">
        <v>5950.342</v>
      </c>
      <c r="D10" s="100">
        <v>6042.029</v>
      </c>
      <c r="E10" s="99">
        <v>6067.624</v>
      </c>
      <c r="F10" s="100">
        <v>6334.881</v>
      </c>
      <c r="G10" s="99">
        <v>6356.175</v>
      </c>
      <c r="H10" s="100">
        <v>6768.565</v>
      </c>
      <c r="I10" s="99">
        <v>6520.973</v>
      </c>
      <c r="J10" s="100">
        <v>6976.547</v>
      </c>
      <c r="K10" s="101">
        <v>7217.14</v>
      </c>
      <c r="L10" s="10"/>
      <c r="M10" s="75">
        <f>D10-C10</f>
        <v>91.68700000000081</v>
      </c>
      <c r="N10" s="11">
        <f>D10/C10</f>
        <v>1.015408694155731</v>
      </c>
      <c r="O10" s="75">
        <f>F10-E10</f>
        <v>267.2570000000005</v>
      </c>
      <c r="P10" s="11">
        <f>F10/E10</f>
        <v>1.044046401029464</v>
      </c>
      <c r="Q10" s="75">
        <f>H10-G10</f>
        <v>412.3899999999994</v>
      </c>
      <c r="R10" s="11">
        <f>H10/G10</f>
        <v>1.0648802149091237</v>
      </c>
      <c r="S10" s="75">
        <f>J10-I10</f>
        <v>455.5739999999996</v>
      </c>
      <c r="T10" s="186">
        <f>J10/I10</f>
        <v>1.0698628870262152</v>
      </c>
    </row>
    <row r="11" spans="1:20" ht="11.25">
      <c r="A11" s="61" t="s">
        <v>11</v>
      </c>
      <c r="B11" s="9" t="s">
        <v>12</v>
      </c>
      <c r="C11" s="102">
        <v>100.3</v>
      </c>
      <c r="D11" s="103">
        <v>100.8</v>
      </c>
      <c r="E11" s="102">
        <v>99.3</v>
      </c>
      <c r="F11" s="103">
        <v>101.2</v>
      </c>
      <c r="G11" s="102">
        <v>101.9</v>
      </c>
      <c r="H11" s="103">
        <v>103.1</v>
      </c>
      <c r="I11" s="102">
        <v>100</v>
      </c>
      <c r="J11" s="103">
        <v>99.5</v>
      </c>
      <c r="K11" s="104">
        <v>100</v>
      </c>
      <c r="L11" s="10" t="s">
        <v>12</v>
      </c>
      <c r="M11" s="75"/>
      <c r="N11" s="12">
        <f>D11-C11</f>
        <v>0.5</v>
      </c>
      <c r="O11" s="75"/>
      <c r="P11" s="12">
        <f>F11-E11</f>
        <v>1.9000000000000057</v>
      </c>
      <c r="Q11" s="75"/>
      <c r="R11" s="12">
        <f>H11-G11</f>
        <v>1.1999999999999886</v>
      </c>
      <c r="S11" s="75"/>
      <c r="T11" s="187">
        <f>J11-I11</f>
        <v>-0.5</v>
      </c>
    </row>
    <row r="12" spans="1:20" ht="33.75">
      <c r="A12" s="60" t="s">
        <v>15</v>
      </c>
      <c r="B12" s="9" t="s">
        <v>10</v>
      </c>
      <c r="C12" s="99">
        <v>6686.6</v>
      </c>
      <c r="D12" s="100">
        <v>7909.006</v>
      </c>
      <c r="E12" s="99">
        <v>6903.331</v>
      </c>
      <c r="F12" s="100">
        <v>8239.509</v>
      </c>
      <c r="G12" s="99">
        <v>5998.296</v>
      </c>
      <c r="H12" s="100">
        <v>8262.324</v>
      </c>
      <c r="I12" s="99">
        <v>5350.027</v>
      </c>
      <c r="J12" s="100">
        <v>8224.415</v>
      </c>
      <c r="K12" s="101">
        <v>8273.127</v>
      </c>
      <c r="L12" s="10"/>
      <c r="M12" s="75">
        <f>D12-C12</f>
        <v>1222.406</v>
      </c>
      <c r="N12" s="11">
        <f>D12/C12</f>
        <v>1.1828142852869918</v>
      </c>
      <c r="O12" s="75">
        <f>F12-E12</f>
        <v>1336.1779999999999</v>
      </c>
      <c r="P12" s="11">
        <f>F12/E12</f>
        <v>1.1935555458661913</v>
      </c>
      <c r="Q12" s="75">
        <f>H12-G12</f>
        <v>2264.0280000000002</v>
      </c>
      <c r="R12" s="11">
        <f>H12/G12</f>
        <v>1.3774451944352197</v>
      </c>
      <c r="S12" s="75">
        <f>J12-I12</f>
        <v>2874.388000000001</v>
      </c>
      <c r="T12" s="186">
        <f>J12/I12</f>
        <v>1.5372660736104697</v>
      </c>
    </row>
    <row r="13" spans="1:20" ht="11.25">
      <c r="A13" s="61" t="s">
        <v>11</v>
      </c>
      <c r="B13" s="9" t="s">
        <v>12</v>
      </c>
      <c r="C13" s="102">
        <v>90.8</v>
      </c>
      <c r="D13" s="103">
        <v>106.8</v>
      </c>
      <c r="E13" s="102">
        <v>98.8</v>
      </c>
      <c r="F13" s="103">
        <v>99.2</v>
      </c>
      <c r="G13" s="102">
        <v>83.2</v>
      </c>
      <c r="H13" s="103">
        <v>96</v>
      </c>
      <c r="I13" s="102">
        <v>85.7</v>
      </c>
      <c r="J13" s="103">
        <v>95.3</v>
      </c>
      <c r="K13" s="104">
        <v>96.5</v>
      </c>
      <c r="L13" s="10" t="s">
        <v>12</v>
      </c>
      <c r="M13" s="75"/>
      <c r="N13" s="12">
        <f>D13-C13</f>
        <v>16</v>
      </c>
      <c r="O13" s="75"/>
      <c r="P13" s="12">
        <f>F13-E13</f>
        <v>0.4000000000000057</v>
      </c>
      <c r="Q13" s="75"/>
      <c r="R13" s="12">
        <f>H13-G13</f>
        <v>12.799999999999997</v>
      </c>
      <c r="S13" s="75"/>
      <c r="T13" s="187">
        <f>J13-I13</f>
        <v>9.599999999999994</v>
      </c>
    </row>
    <row r="14" spans="1:20" s="8" customFormat="1" ht="10.5" customHeight="1">
      <c r="A14" s="62" t="s">
        <v>16</v>
      </c>
      <c r="B14" s="13"/>
      <c r="C14" s="105"/>
      <c r="D14" s="105"/>
      <c r="E14" s="105"/>
      <c r="F14" s="105"/>
      <c r="G14" s="105"/>
      <c r="H14" s="105"/>
      <c r="I14" s="105"/>
      <c r="J14" s="105"/>
      <c r="K14" s="105"/>
      <c r="L14" s="14"/>
      <c r="M14" s="15"/>
      <c r="N14" s="72"/>
      <c r="O14" s="15"/>
      <c r="P14" s="72"/>
      <c r="Q14" s="15"/>
      <c r="R14" s="72"/>
      <c r="S14" s="15"/>
      <c r="T14" s="78"/>
    </row>
    <row r="15" spans="1:20" ht="22.5">
      <c r="A15" s="60" t="s">
        <v>17</v>
      </c>
      <c r="B15" s="9" t="s">
        <v>18</v>
      </c>
      <c r="C15" s="102">
        <v>115.15</v>
      </c>
      <c r="D15" s="106">
        <v>115.029</v>
      </c>
      <c r="E15" s="102">
        <v>116.55</v>
      </c>
      <c r="F15" s="106">
        <v>117.5</v>
      </c>
      <c r="G15" s="102">
        <v>117.85</v>
      </c>
      <c r="H15" s="106">
        <v>117.85</v>
      </c>
      <c r="I15" s="102">
        <v>119.15</v>
      </c>
      <c r="J15" s="106">
        <v>119.15</v>
      </c>
      <c r="K15" s="107">
        <v>120.5</v>
      </c>
      <c r="L15" s="10"/>
      <c r="M15" s="76">
        <f>D15-C15</f>
        <v>-0.12100000000000932</v>
      </c>
      <c r="N15" s="11">
        <f>D15/C15</f>
        <v>0.9989491966999565</v>
      </c>
      <c r="O15" s="76">
        <f>F15-E15</f>
        <v>0.9500000000000028</v>
      </c>
      <c r="P15" s="11">
        <f>F15/E15</f>
        <v>1.008151008151008</v>
      </c>
      <c r="Q15" s="76">
        <f>H15-G15</f>
        <v>0</v>
      </c>
      <c r="R15" s="11">
        <f>H15/G15</f>
        <v>1</v>
      </c>
      <c r="S15" s="76">
        <f>J15-I15</f>
        <v>0</v>
      </c>
      <c r="T15" s="186">
        <f>J15/I15</f>
        <v>1</v>
      </c>
    </row>
    <row r="16" spans="1:20" ht="33.75">
      <c r="A16" s="60" t="s">
        <v>19</v>
      </c>
      <c r="B16" s="9" t="s">
        <v>18</v>
      </c>
      <c r="C16" s="102">
        <v>47.95</v>
      </c>
      <c r="D16" s="103">
        <v>47.95</v>
      </c>
      <c r="E16" s="102">
        <v>48.05</v>
      </c>
      <c r="F16" s="103">
        <v>48.05</v>
      </c>
      <c r="G16" s="102">
        <v>48.25</v>
      </c>
      <c r="H16" s="103">
        <v>48.25</v>
      </c>
      <c r="I16" s="102">
        <v>48.45</v>
      </c>
      <c r="J16" s="103">
        <v>48.45</v>
      </c>
      <c r="K16" s="104">
        <v>48.65</v>
      </c>
      <c r="L16" s="10"/>
      <c r="M16" s="76">
        <f>D16-C16</f>
        <v>0</v>
      </c>
      <c r="N16" s="11">
        <f>D16/C16</f>
        <v>1</v>
      </c>
      <c r="O16" s="76">
        <f>F16-E16</f>
        <v>0</v>
      </c>
      <c r="P16" s="11">
        <f>F16/E16</f>
        <v>1</v>
      </c>
      <c r="Q16" s="76">
        <f>H16-G16</f>
        <v>0</v>
      </c>
      <c r="R16" s="11">
        <f>H16/G16</f>
        <v>1</v>
      </c>
      <c r="S16" s="76">
        <f>J16-I16</f>
        <v>0</v>
      </c>
      <c r="T16" s="186">
        <f>J16/I16</f>
        <v>1</v>
      </c>
    </row>
    <row r="17" spans="1:20" s="8" customFormat="1" ht="10.5" customHeight="1">
      <c r="A17" s="62" t="s">
        <v>20</v>
      </c>
      <c r="B17" s="13"/>
      <c r="C17" s="105"/>
      <c r="D17" s="105"/>
      <c r="E17" s="105"/>
      <c r="F17" s="105"/>
      <c r="G17" s="105"/>
      <c r="H17" s="105"/>
      <c r="I17" s="105"/>
      <c r="J17" s="105"/>
      <c r="K17" s="105"/>
      <c r="L17" s="14"/>
      <c r="M17" s="15"/>
      <c r="N17" s="72"/>
      <c r="O17" s="15"/>
      <c r="P17" s="72"/>
      <c r="Q17" s="15"/>
      <c r="R17" s="72"/>
      <c r="S17" s="15"/>
      <c r="T17" s="78"/>
    </row>
    <row r="18" spans="1:20" ht="21" customHeight="1">
      <c r="A18" s="60" t="s">
        <v>21</v>
      </c>
      <c r="B18" s="9" t="s">
        <v>10</v>
      </c>
      <c r="C18" s="99">
        <v>21513.286</v>
      </c>
      <c r="D18" s="100">
        <v>21901.42</v>
      </c>
      <c r="E18" s="99">
        <v>22506.711</v>
      </c>
      <c r="F18" s="100">
        <v>24021.086</v>
      </c>
      <c r="G18" s="99">
        <v>23594.809</v>
      </c>
      <c r="H18" s="100">
        <v>25973.88</v>
      </c>
      <c r="I18" s="99">
        <v>24758.779</v>
      </c>
      <c r="J18" s="100">
        <v>28111.467</v>
      </c>
      <c r="K18" s="101">
        <v>30452.27</v>
      </c>
      <c r="L18" s="10"/>
      <c r="M18" s="75">
        <f>D18-C18</f>
        <v>388.1339999999982</v>
      </c>
      <c r="N18" s="11">
        <f>D18/C18</f>
        <v>1.0180415953192832</v>
      </c>
      <c r="O18" s="75">
        <f>F18-E18</f>
        <v>1514.375</v>
      </c>
      <c r="P18" s="11">
        <f>F18/E18</f>
        <v>1.067285486537771</v>
      </c>
      <c r="Q18" s="75">
        <f>H18-G18</f>
        <v>2379.071</v>
      </c>
      <c r="R18" s="11">
        <f>H18/G18</f>
        <v>1.1008302716076235</v>
      </c>
      <c r="S18" s="75">
        <f>J18-I18</f>
        <v>3352.688000000002</v>
      </c>
      <c r="T18" s="186">
        <f>J18/I18</f>
        <v>1.13541410907218</v>
      </c>
    </row>
    <row r="19" spans="1:20" ht="11.25">
      <c r="A19" s="61" t="s">
        <v>22</v>
      </c>
      <c r="B19" s="9" t="s">
        <v>12</v>
      </c>
      <c r="C19" s="102">
        <v>104.60907903124712</v>
      </c>
      <c r="D19" s="106">
        <v>106.4963937018518</v>
      </c>
      <c r="E19" s="102">
        <f>E18/C18*100</f>
        <v>104.61772785431292</v>
      </c>
      <c r="F19" s="106">
        <f>F18/D18*100</f>
        <v>109.67821264557276</v>
      </c>
      <c r="G19" s="102">
        <v>104.83454912625841</v>
      </c>
      <c r="H19" s="106">
        <f>H18/F18*100</f>
        <v>108.12949922413999</v>
      </c>
      <c r="I19" s="102">
        <f>I18/H18*100</f>
        <v>95.3218348587119</v>
      </c>
      <c r="J19" s="106">
        <f>J18/H18*100</f>
        <v>108.22975620122986</v>
      </c>
      <c r="K19" s="104">
        <f>K18/J18*100</f>
        <v>108.32686177494757</v>
      </c>
      <c r="L19" s="10" t="s">
        <v>12</v>
      </c>
      <c r="M19" s="75"/>
      <c r="N19" s="12">
        <f>D19-C19</f>
        <v>1.887314670604681</v>
      </c>
      <c r="O19" s="75"/>
      <c r="P19" s="12">
        <f>F19-E19</f>
        <v>5.060484791259839</v>
      </c>
      <c r="Q19" s="75"/>
      <c r="R19" s="12">
        <f>H19-G19</f>
        <v>3.294950097881582</v>
      </c>
      <c r="S19" s="75"/>
      <c r="T19" s="187">
        <f>J19-I19</f>
        <v>12.907921342517966</v>
      </c>
    </row>
    <row r="20" spans="1:20" ht="22.5">
      <c r="A20" s="60" t="s">
        <v>23</v>
      </c>
      <c r="B20" s="9" t="s">
        <v>24</v>
      </c>
      <c r="C20" s="99">
        <v>37388.40111226973</v>
      </c>
      <c r="D20" s="108">
        <v>38062.94751477233</v>
      </c>
      <c r="E20" s="99">
        <f aca="true" t="shared" si="0" ref="E20:K20">E18/E16/12*1000</f>
        <v>39033.491155046824</v>
      </c>
      <c r="F20" s="108">
        <f t="shared" si="0"/>
        <v>41659.87859868193</v>
      </c>
      <c r="G20" s="99">
        <v>40750.96545768566</v>
      </c>
      <c r="H20" s="108">
        <f t="shared" si="0"/>
        <v>44859.89637305699</v>
      </c>
      <c r="I20" s="99">
        <f t="shared" si="0"/>
        <v>42584.75920192638</v>
      </c>
      <c r="J20" s="108">
        <f t="shared" si="0"/>
        <v>48351.33642930856</v>
      </c>
      <c r="K20" s="108">
        <f t="shared" si="0"/>
        <v>52162.161699212054</v>
      </c>
      <c r="L20" s="10"/>
      <c r="M20" s="75">
        <f>D20-C20</f>
        <v>674.5464025026013</v>
      </c>
      <c r="N20" s="11">
        <f>D20/C20</f>
        <v>1.018041595319283</v>
      </c>
      <c r="O20" s="75">
        <f>F20-E20</f>
        <v>2626.3874436351034</v>
      </c>
      <c r="P20" s="11">
        <f>F20/E20</f>
        <v>1.067285486537771</v>
      </c>
      <c r="Q20" s="75">
        <f>H20-G20</f>
        <v>4108.930915371326</v>
      </c>
      <c r="R20" s="11">
        <f>H20/G20</f>
        <v>1.1008302716076235</v>
      </c>
      <c r="S20" s="75">
        <f>J20-I20</f>
        <v>5766.5772273821785</v>
      </c>
      <c r="T20" s="186">
        <f>J20/I20</f>
        <v>1.1354141090721799</v>
      </c>
    </row>
    <row r="21" spans="1:20" ht="11.25">
      <c r="A21" s="61" t="s">
        <v>22</v>
      </c>
      <c r="B21" s="9" t="s">
        <v>12</v>
      </c>
      <c r="C21" s="102">
        <v>104.4999976141134</v>
      </c>
      <c r="D21" s="106">
        <v>106.38534428193327</v>
      </c>
      <c r="E21" s="102">
        <f aca="true" t="shared" si="1" ref="E21:J21">E20/C20*100</f>
        <v>104.40000105336739</v>
      </c>
      <c r="F21" s="106">
        <f t="shared" si="1"/>
        <v>109.44995413850603</v>
      </c>
      <c r="G21" s="102">
        <v>104.40000177236716</v>
      </c>
      <c r="H21" s="106">
        <f t="shared" si="1"/>
        <v>107.68129404600883</v>
      </c>
      <c r="I21" s="102">
        <f>I20/H20*100</f>
        <v>94.92834947229825</v>
      </c>
      <c r="J21" s="106">
        <f t="shared" si="1"/>
        <v>107.78298734178206</v>
      </c>
      <c r="K21" s="104">
        <f>K20/J20*100</f>
        <v>107.8815303801893</v>
      </c>
      <c r="L21" s="10" t="s">
        <v>12</v>
      </c>
      <c r="M21" s="75"/>
      <c r="N21" s="12">
        <f>D21-C21</f>
        <v>1.8853466678198743</v>
      </c>
      <c r="O21" s="75"/>
      <c r="P21" s="12">
        <f>F21-E21</f>
        <v>5.04995308513864</v>
      </c>
      <c r="Q21" s="75"/>
      <c r="R21" s="12">
        <f>H21-G21</f>
        <v>3.281292273641668</v>
      </c>
      <c r="S21" s="75"/>
      <c r="T21" s="187">
        <f>J21-I21</f>
        <v>12.85463786948381</v>
      </c>
    </row>
    <row r="22" spans="1:20" s="8" customFormat="1" ht="10.5" customHeight="1">
      <c r="A22" s="62" t="s">
        <v>25</v>
      </c>
      <c r="B22" s="13"/>
      <c r="C22" s="105"/>
      <c r="D22" s="105"/>
      <c r="E22" s="105"/>
      <c r="F22" s="105"/>
      <c r="G22" s="105"/>
      <c r="H22" s="105"/>
      <c r="I22" s="105"/>
      <c r="J22" s="105"/>
      <c r="K22" s="105"/>
      <c r="L22" s="14"/>
      <c r="M22" s="15"/>
      <c r="N22" s="72"/>
      <c r="O22" s="15"/>
      <c r="P22" s="72"/>
      <c r="Q22" s="15"/>
      <c r="R22" s="72"/>
      <c r="S22" s="15"/>
      <c r="T22" s="78"/>
    </row>
    <row r="23" spans="1:20" ht="33.75">
      <c r="A23" s="60" t="s">
        <v>26</v>
      </c>
      <c r="B23" s="9" t="s">
        <v>18</v>
      </c>
      <c r="C23" s="102">
        <v>18.91</v>
      </c>
      <c r="D23" s="103">
        <v>19.367</v>
      </c>
      <c r="E23" s="102">
        <v>18.92</v>
      </c>
      <c r="F23" s="103">
        <v>19.147</v>
      </c>
      <c r="G23" s="102">
        <v>19.03</v>
      </c>
      <c r="H23" s="104">
        <v>19.277</v>
      </c>
      <c r="I23" s="102">
        <v>19.14</v>
      </c>
      <c r="J23" s="104">
        <v>19.407</v>
      </c>
      <c r="K23" s="111">
        <v>19.537</v>
      </c>
      <c r="L23" s="10"/>
      <c r="M23" s="76">
        <f>D23-C23</f>
        <v>0.45700000000000074</v>
      </c>
      <c r="N23" s="11">
        <f>D23/C23</f>
        <v>1.0241671073506082</v>
      </c>
      <c r="O23" s="76">
        <f>F23-E23</f>
        <v>0.22699999999999676</v>
      </c>
      <c r="P23" s="11">
        <f>F23/E23</f>
        <v>1.0119978858350949</v>
      </c>
      <c r="Q23" s="76">
        <f>H23-G23</f>
        <v>0.2469999999999999</v>
      </c>
      <c r="R23" s="11">
        <f>H23/G23</f>
        <v>1.01297950604309</v>
      </c>
      <c r="S23" s="76">
        <f>J23-I23</f>
        <v>0.26699999999999946</v>
      </c>
      <c r="T23" s="186">
        <f>J23/I23</f>
        <v>1.013949843260188</v>
      </c>
    </row>
    <row r="24" spans="1:20" ht="33.75">
      <c r="A24" s="61" t="s">
        <v>27</v>
      </c>
      <c r="B24" s="9" t="s">
        <v>12</v>
      </c>
      <c r="C24" s="102">
        <v>39.43691345151199</v>
      </c>
      <c r="D24" s="107">
        <v>40.38998957247132</v>
      </c>
      <c r="E24" s="102">
        <f aca="true" t="shared" si="2" ref="E24:K24">E23/E16*100</f>
        <v>39.37565036420396</v>
      </c>
      <c r="F24" s="107">
        <f t="shared" si="2"/>
        <v>39.8480749219563</v>
      </c>
      <c r="G24" s="102">
        <v>39.440414507772026</v>
      </c>
      <c r="H24" s="107">
        <f t="shared" si="2"/>
        <v>39.95233160621762</v>
      </c>
      <c r="I24" s="102">
        <f t="shared" si="2"/>
        <v>39.5046439628483</v>
      </c>
      <c r="J24" s="107">
        <f t="shared" si="2"/>
        <v>40.05572755417957</v>
      </c>
      <c r="K24" s="112">
        <f t="shared" si="2"/>
        <v>40.15827338129496</v>
      </c>
      <c r="L24" s="10" t="s">
        <v>12</v>
      </c>
      <c r="M24" s="75"/>
      <c r="N24" s="12">
        <f>D24-C24</f>
        <v>0.9530761209593308</v>
      </c>
      <c r="O24" s="75"/>
      <c r="P24" s="12">
        <f>F24-E24</f>
        <v>0.4724245577523334</v>
      </c>
      <c r="Q24" s="75"/>
      <c r="R24" s="12">
        <f>H24-G24</f>
        <v>0.5119170984455934</v>
      </c>
      <c r="S24" s="75"/>
      <c r="T24" s="187">
        <f>J24-I24</f>
        <v>0.5510835913312704</v>
      </c>
    </row>
    <row r="25" spans="1:20" ht="33.75">
      <c r="A25" s="60" t="s">
        <v>28</v>
      </c>
      <c r="B25" s="9" t="s">
        <v>10</v>
      </c>
      <c r="C25" s="99">
        <v>71168.29</v>
      </c>
      <c r="D25" s="100">
        <v>79193.062</v>
      </c>
      <c r="E25" s="99">
        <v>75977.177</v>
      </c>
      <c r="F25" s="100">
        <v>80929.055</v>
      </c>
      <c r="G25" s="99">
        <v>82633.614</v>
      </c>
      <c r="H25" s="101">
        <v>85410.786</v>
      </c>
      <c r="I25" s="99">
        <v>89864.611</v>
      </c>
      <c r="J25" s="101">
        <v>90437.566</v>
      </c>
      <c r="K25" s="113">
        <v>96903.315</v>
      </c>
      <c r="L25" s="10"/>
      <c r="M25" s="75">
        <f>D25-C25</f>
        <v>8024.772000000012</v>
      </c>
      <c r="N25" s="11">
        <f>D25/C25</f>
        <v>1.1127576902578382</v>
      </c>
      <c r="O25" s="75">
        <f>F25-E25</f>
        <v>4951.877999999997</v>
      </c>
      <c r="P25" s="11">
        <f>F25/E25</f>
        <v>1.0651758619565452</v>
      </c>
      <c r="Q25" s="75">
        <f>H25-G25</f>
        <v>2777.1719999999914</v>
      </c>
      <c r="R25" s="11">
        <f>H25/G25</f>
        <v>1.0336082601930008</v>
      </c>
      <c r="S25" s="75">
        <f>J25-I25</f>
        <v>572.9550000000017</v>
      </c>
      <c r="T25" s="186">
        <f>J25/I25</f>
        <v>1.0063757578609003</v>
      </c>
    </row>
    <row r="26" spans="1:20" ht="33.75">
      <c r="A26" s="61" t="s">
        <v>29</v>
      </c>
      <c r="B26" s="9" t="s">
        <v>12</v>
      </c>
      <c r="C26" s="102">
        <v>43.60684836488587</v>
      </c>
      <c r="D26" s="107">
        <v>47.99858401469667</v>
      </c>
      <c r="E26" s="102">
        <f aca="true" t="shared" si="3" ref="E26:K26">E25/E28*100</f>
        <v>43.50922471640729</v>
      </c>
      <c r="F26" s="107">
        <f t="shared" si="3"/>
        <v>45.085470108087335</v>
      </c>
      <c r="G26" s="102">
        <v>43.70271198400027</v>
      </c>
      <c r="H26" s="107">
        <f t="shared" si="3"/>
        <v>44.47912834417435</v>
      </c>
      <c r="I26" s="102">
        <f t="shared" si="3"/>
        <v>43.94419414779139</v>
      </c>
      <c r="J26" s="107">
        <f t="shared" si="3"/>
        <v>43.98918134693916</v>
      </c>
      <c r="K26" s="112">
        <f t="shared" si="3"/>
        <v>43.662786595554124</v>
      </c>
      <c r="L26" s="10" t="s">
        <v>12</v>
      </c>
      <c r="M26" s="75"/>
      <c r="N26" s="12">
        <f>D26-C26</f>
        <v>4.391735649810798</v>
      </c>
      <c r="O26" s="75"/>
      <c r="P26" s="12">
        <f>F26-E26</f>
        <v>1.5762453916800467</v>
      </c>
      <c r="Q26" s="75"/>
      <c r="R26" s="12">
        <f>H26-G26</f>
        <v>0.7764163601740819</v>
      </c>
      <c r="S26" s="75"/>
      <c r="T26" s="187">
        <f>J26-I26</f>
        <v>0.044987199147769275</v>
      </c>
    </row>
    <row r="27" spans="1:20" s="8" customFormat="1" ht="32.25" customHeight="1">
      <c r="A27" s="62" t="s">
        <v>30</v>
      </c>
      <c r="B27" s="13"/>
      <c r="C27" s="105"/>
      <c r="D27" s="105"/>
      <c r="E27" s="105"/>
      <c r="F27" s="105"/>
      <c r="G27" s="105"/>
      <c r="H27" s="105"/>
      <c r="I27" s="105"/>
      <c r="J27" s="105"/>
      <c r="K27" s="105"/>
      <c r="L27" s="14"/>
      <c r="M27" s="15"/>
      <c r="N27" s="72"/>
      <c r="O27" s="15"/>
      <c r="P27" s="72"/>
      <c r="Q27" s="15"/>
      <c r="R27" s="72"/>
      <c r="S27" s="15"/>
      <c r="T27" s="78"/>
    </row>
    <row r="28" spans="1:20" ht="37.5" customHeight="1">
      <c r="A28" s="60" t="s">
        <v>31</v>
      </c>
      <c r="B28" s="9" t="s">
        <v>10</v>
      </c>
      <c r="C28" s="99">
        <v>163204.388</v>
      </c>
      <c r="D28" s="100">
        <v>164990.413</v>
      </c>
      <c r="E28" s="99">
        <v>174623.146</v>
      </c>
      <c r="F28" s="100">
        <v>179501.411</v>
      </c>
      <c r="G28" s="99">
        <v>189081.204</v>
      </c>
      <c r="H28" s="100">
        <v>192024.415</v>
      </c>
      <c r="I28" s="99">
        <v>204497.119</v>
      </c>
      <c r="J28" s="100">
        <v>205590.473</v>
      </c>
      <c r="K28" s="101">
        <v>221935.709</v>
      </c>
      <c r="L28" s="10"/>
      <c r="M28" s="75">
        <f>D28-C28</f>
        <v>1786.0249999999942</v>
      </c>
      <c r="N28" s="11">
        <f>D28/C28</f>
        <v>1.0109434863969466</v>
      </c>
      <c r="O28" s="75">
        <f>F28-E28</f>
        <v>4878.264999999985</v>
      </c>
      <c r="P28" s="11">
        <f>F28/E28</f>
        <v>1.0279359587302361</v>
      </c>
      <c r="Q28" s="75">
        <f>H28-G28</f>
        <v>2943.2110000000102</v>
      </c>
      <c r="R28" s="11">
        <f>H28/G28</f>
        <v>1.0155658570906922</v>
      </c>
      <c r="S28" s="75">
        <f>J28-I28</f>
        <v>1093.353999999992</v>
      </c>
      <c r="T28" s="186">
        <f>J28/I28</f>
        <v>1.0053465496499243</v>
      </c>
    </row>
    <row r="29" spans="1:20" s="8" customFormat="1" ht="21.75" customHeight="1">
      <c r="A29" s="62" t="s">
        <v>32</v>
      </c>
      <c r="B29" s="13"/>
      <c r="C29" s="105"/>
      <c r="D29" s="105"/>
      <c r="E29" s="105"/>
      <c r="F29" s="105"/>
      <c r="G29" s="105"/>
      <c r="H29" s="105"/>
      <c r="I29" s="105"/>
      <c r="J29" s="105"/>
      <c r="K29" s="105"/>
      <c r="L29" s="14"/>
      <c r="M29" s="15"/>
      <c r="N29" s="72"/>
      <c r="O29" s="15"/>
      <c r="P29" s="72"/>
      <c r="Q29" s="15"/>
      <c r="R29" s="72"/>
      <c r="S29" s="15"/>
      <c r="T29" s="78"/>
    </row>
    <row r="30" spans="1:20" ht="24.75" customHeight="1">
      <c r="A30" s="60" t="s">
        <v>33</v>
      </c>
      <c r="B30" s="9" t="s">
        <v>10</v>
      </c>
      <c r="C30" s="99">
        <v>5622.3</v>
      </c>
      <c r="D30" s="100">
        <v>8795.9</v>
      </c>
      <c r="E30" s="99">
        <v>5920.9</v>
      </c>
      <c r="F30" s="100">
        <v>8428.6</v>
      </c>
      <c r="G30" s="99">
        <v>6146.2</v>
      </c>
      <c r="H30" s="100">
        <v>8805.8</v>
      </c>
      <c r="I30" s="99">
        <v>6454.5</v>
      </c>
      <c r="J30" s="100">
        <v>9296.4</v>
      </c>
      <c r="K30" s="101">
        <v>9925.1</v>
      </c>
      <c r="L30" s="10"/>
      <c r="M30" s="75">
        <f>D30-C30</f>
        <v>3173.5999999999995</v>
      </c>
      <c r="N30" s="11">
        <f>D30/C30</f>
        <v>1.5644664994753037</v>
      </c>
      <c r="O30" s="75">
        <f>F30-E30</f>
        <v>2507.7000000000007</v>
      </c>
      <c r="P30" s="11">
        <f>F30/E30</f>
        <v>1.4235335844212875</v>
      </c>
      <c r="Q30" s="75">
        <f>H30-G30</f>
        <v>2659.5999999999995</v>
      </c>
      <c r="R30" s="11">
        <f>H30/G30</f>
        <v>1.4327226579024437</v>
      </c>
      <c r="S30" s="75">
        <f>J30-I30</f>
        <v>2841.8999999999996</v>
      </c>
      <c r="T30" s="186">
        <f>J30/I30</f>
        <v>1.4402974668835695</v>
      </c>
    </row>
    <row r="31" spans="1:20" s="8" customFormat="1" ht="10.5" customHeight="1">
      <c r="A31" s="62" t="s">
        <v>34</v>
      </c>
      <c r="B31" s="13"/>
      <c r="C31" s="105"/>
      <c r="D31" s="105"/>
      <c r="E31" s="105"/>
      <c r="F31" s="105"/>
      <c r="G31" s="105"/>
      <c r="H31" s="105"/>
      <c r="I31" s="105"/>
      <c r="J31" s="105"/>
      <c r="K31" s="105"/>
      <c r="L31" s="14"/>
      <c r="M31" s="15"/>
      <c r="N31" s="72"/>
      <c r="O31" s="15"/>
      <c r="P31" s="72"/>
      <c r="Q31" s="15"/>
      <c r="R31" s="72"/>
      <c r="S31" s="15"/>
      <c r="T31" s="78"/>
    </row>
    <row r="32" spans="1:20" ht="30" customHeight="1">
      <c r="A32" s="60" t="s">
        <v>35</v>
      </c>
      <c r="B32" s="9" t="s">
        <v>36</v>
      </c>
      <c r="C32" s="99">
        <v>5322</v>
      </c>
      <c r="D32" s="100">
        <v>4900</v>
      </c>
      <c r="E32" s="99">
        <v>5382</v>
      </c>
      <c r="F32" s="100">
        <v>4960</v>
      </c>
      <c r="G32" s="99">
        <v>5442</v>
      </c>
      <c r="H32" s="100">
        <v>5020</v>
      </c>
      <c r="I32" s="99">
        <v>5502</v>
      </c>
      <c r="J32" s="100">
        <v>5080</v>
      </c>
      <c r="K32" s="101">
        <v>5140</v>
      </c>
      <c r="L32" s="10"/>
      <c r="M32" s="75">
        <f>D32-C32</f>
        <v>-422</v>
      </c>
      <c r="N32" s="11">
        <f>D32/C32</f>
        <v>0.920706501315295</v>
      </c>
      <c r="O32" s="75">
        <f>F32-E32</f>
        <v>-422</v>
      </c>
      <c r="P32" s="11">
        <f>F32/E32</f>
        <v>0.9215904868078781</v>
      </c>
      <c r="Q32" s="75">
        <f>H32-G32</f>
        <v>-422</v>
      </c>
      <c r="R32" s="11">
        <f>H32/G32</f>
        <v>0.9224549797868431</v>
      </c>
      <c r="S32" s="75">
        <f>J32-I32</f>
        <v>-422</v>
      </c>
      <c r="T32" s="186">
        <f>J32/I32</f>
        <v>0.9233006179571065</v>
      </c>
    </row>
    <row r="33" spans="1:20" ht="36.75" customHeight="1">
      <c r="A33" s="60" t="s">
        <v>37</v>
      </c>
      <c r="B33" s="9" t="s">
        <v>36</v>
      </c>
      <c r="C33" s="99">
        <v>2611</v>
      </c>
      <c r="D33" s="100">
        <v>2563</v>
      </c>
      <c r="E33" s="99">
        <v>2648</v>
      </c>
      <c r="F33" s="100">
        <v>2601</v>
      </c>
      <c r="G33" s="99">
        <v>2685</v>
      </c>
      <c r="H33" s="100">
        <v>2637</v>
      </c>
      <c r="I33" s="99">
        <v>2722</v>
      </c>
      <c r="J33" s="100">
        <v>2678</v>
      </c>
      <c r="K33" s="101">
        <v>2719</v>
      </c>
      <c r="L33" s="10"/>
      <c r="M33" s="75">
        <f>D33-C33</f>
        <v>-48</v>
      </c>
      <c r="N33" s="11">
        <f>D33/C33</f>
        <v>0.9816162389888932</v>
      </c>
      <c r="O33" s="75">
        <f>F33-E33</f>
        <v>-47</v>
      </c>
      <c r="P33" s="11">
        <f>F33/E33</f>
        <v>0.9822507552870091</v>
      </c>
      <c r="Q33" s="75">
        <f>H33-G33</f>
        <v>-48</v>
      </c>
      <c r="R33" s="11">
        <f>H33/G33</f>
        <v>0.982122905027933</v>
      </c>
      <c r="S33" s="75">
        <f>J33-I33</f>
        <v>-44</v>
      </c>
      <c r="T33" s="186">
        <f>J33/I33</f>
        <v>0.9838354151359294</v>
      </c>
    </row>
    <row r="34" spans="1:20" s="8" customFormat="1" ht="33.75" customHeight="1">
      <c r="A34" s="62" t="s">
        <v>202</v>
      </c>
      <c r="B34" s="13"/>
      <c r="C34" s="105"/>
      <c r="D34" s="105"/>
      <c r="E34" s="105"/>
      <c r="F34" s="105"/>
      <c r="G34" s="105"/>
      <c r="H34" s="105"/>
      <c r="I34" s="105"/>
      <c r="J34" s="105"/>
      <c r="K34" s="105"/>
      <c r="L34" s="14"/>
      <c r="M34" s="15"/>
      <c r="N34" s="72"/>
      <c r="O34" s="15"/>
      <c r="P34" s="72"/>
      <c r="Q34" s="15"/>
      <c r="R34" s="72"/>
      <c r="S34" s="15"/>
      <c r="T34" s="78"/>
    </row>
    <row r="35" spans="1:20" ht="38.25" customHeight="1">
      <c r="A35" s="63" t="s">
        <v>203</v>
      </c>
      <c r="B35" s="64" t="s">
        <v>10</v>
      </c>
      <c r="C35" s="109">
        <v>23890.354</v>
      </c>
      <c r="D35" s="110">
        <v>24840.204</v>
      </c>
      <c r="E35" s="109">
        <v>25028.478</v>
      </c>
      <c r="F35" s="115">
        <v>26062.153</v>
      </c>
      <c r="G35" s="109">
        <v>25468.258</v>
      </c>
      <c r="H35" s="110">
        <v>27918.639</v>
      </c>
      <c r="I35" s="109">
        <v>25716.129</v>
      </c>
      <c r="J35" s="110">
        <v>27931.635</v>
      </c>
      <c r="K35" s="110">
        <v>28017.672</v>
      </c>
      <c r="L35" s="65"/>
      <c r="M35" s="188">
        <f>D35-C35</f>
        <v>949.8500000000022</v>
      </c>
      <c r="N35" s="189">
        <f>D35/C35</f>
        <v>1.0397587243788855</v>
      </c>
      <c r="O35" s="188">
        <f>F35-E35</f>
        <v>1033.6749999999993</v>
      </c>
      <c r="P35" s="189">
        <f>F35/E35</f>
        <v>1.0412999543959485</v>
      </c>
      <c r="Q35" s="188">
        <f>H35-G35</f>
        <v>2450.3809999999976</v>
      </c>
      <c r="R35" s="189">
        <f>H35/G35</f>
        <v>1.0962131371529218</v>
      </c>
      <c r="S35" s="188">
        <f>J35-I35</f>
        <v>2215.5059999999976</v>
      </c>
      <c r="T35" s="190">
        <f>J35/I35</f>
        <v>1.0861523909761068</v>
      </c>
    </row>
  </sheetData>
  <sheetProtection/>
  <mergeCells count="15">
    <mergeCell ref="G4:H4"/>
    <mergeCell ref="I4:J4"/>
    <mergeCell ref="A4:A5"/>
    <mergeCell ref="B4:B5"/>
    <mergeCell ref="C4:D4"/>
    <mergeCell ref="E4:F4"/>
    <mergeCell ref="S4:T4"/>
    <mergeCell ref="M5:N5"/>
    <mergeCell ref="O5:P5"/>
    <mergeCell ref="Q5:R5"/>
    <mergeCell ref="S5:T5"/>
    <mergeCell ref="L4:L5"/>
    <mergeCell ref="M4:N4"/>
    <mergeCell ref="O4:P4"/>
    <mergeCell ref="Q4:R4"/>
  </mergeCells>
  <printOptions/>
  <pageMargins left="1.05" right="0.11811023622047245" top="0.73" bottom="0.5905511811023623" header="0.25" footer="0.11811023622047245"/>
  <pageSetup firstPageNumber="189" useFirstPageNumber="1" horizontalDpi="600" verticalDpi="600" orientation="landscape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59" zoomScaleNormal="59" zoomScaleSheetLayoutView="100" zoomScalePageLayoutView="0" workbookViewId="0" topLeftCell="A1">
      <selection activeCell="A21" sqref="A21:IV22"/>
    </sheetView>
  </sheetViews>
  <sheetFormatPr defaultColWidth="9.125" defaultRowHeight="12.75"/>
  <cols>
    <col min="1" max="1" width="57.25390625" style="18" customWidth="1"/>
    <col min="2" max="2" width="9.00390625" style="18" customWidth="1"/>
    <col min="3" max="7" width="15.75390625" style="18" customWidth="1"/>
    <col min="8" max="16384" width="9.125" style="18" customWidth="1"/>
  </cols>
  <sheetData>
    <row r="1" spans="1:7" ht="12.75">
      <c r="A1" s="213" t="s">
        <v>38</v>
      </c>
      <c r="B1" s="213" t="s">
        <v>39</v>
      </c>
      <c r="C1" s="228" t="s">
        <v>40</v>
      </c>
      <c r="D1" s="229"/>
      <c r="E1" s="229"/>
      <c r="F1" s="229"/>
      <c r="G1" s="230"/>
    </row>
    <row r="2" spans="1:7" ht="12.75">
      <c r="A2" s="213"/>
      <c r="B2" s="213"/>
      <c r="C2" s="213" t="s">
        <v>150</v>
      </c>
      <c r="D2" s="213" t="s">
        <v>151</v>
      </c>
      <c r="E2" s="213" t="s">
        <v>115</v>
      </c>
      <c r="F2" s="213" t="s">
        <v>129</v>
      </c>
      <c r="G2" s="213" t="s">
        <v>152</v>
      </c>
    </row>
    <row r="3" spans="1:7" ht="12.75">
      <c r="A3" s="213"/>
      <c r="B3" s="213"/>
      <c r="C3" s="213"/>
      <c r="D3" s="213"/>
      <c r="E3" s="213"/>
      <c r="F3" s="213"/>
      <c r="G3" s="213"/>
    </row>
    <row r="4" spans="1:7" ht="15">
      <c r="A4" s="235" t="s">
        <v>34</v>
      </c>
      <c r="B4" s="222"/>
      <c r="C4" s="222"/>
      <c r="D4" s="222"/>
      <c r="E4" s="222"/>
      <c r="F4" s="222"/>
      <c r="G4" s="223"/>
    </row>
    <row r="5" spans="1:7" ht="12.75">
      <c r="A5" s="24" t="s">
        <v>94</v>
      </c>
      <c r="B5" s="67" t="s">
        <v>36</v>
      </c>
      <c r="C5" s="19">
        <v>4900</v>
      </c>
      <c r="D5" s="19">
        <v>4960</v>
      </c>
      <c r="E5" s="19">
        <v>5020</v>
      </c>
      <c r="F5" s="19">
        <v>5080</v>
      </c>
      <c r="G5" s="19">
        <v>5140</v>
      </c>
    </row>
    <row r="6" spans="1:7" ht="12.75">
      <c r="A6" s="39" t="s">
        <v>95</v>
      </c>
      <c r="B6" s="67" t="s">
        <v>36</v>
      </c>
      <c r="C6" s="19">
        <v>2563</v>
      </c>
      <c r="D6" s="19">
        <v>2601</v>
      </c>
      <c r="E6" s="19">
        <v>2637</v>
      </c>
      <c r="F6" s="19">
        <v>2678</v>
      </c>
      <c r="G6" s="19">
        <v>2719</v>
      </c>
    </row>
    <row r="7" spans="1:7" ht="12.75">
      <c r="A7" s="39" t="s">
        <v>96</v>
      </c>
      <c r="B7" s="42"/>
      <c r="C7" s="163"/>
      <c r="D7" s="163"/>
      <c r="E7" s="163"/>
      <c r="F7" s="163"/>
      <c r="G7" s="163"/>
    </row>
    <row r="8" spans="1:7" ht="25.5">
      <c r="A8" s="54" t="s">
        <v>175</v>
      </c>
      <c r="B8" s="67" t="s">
        <v>36</v>
      </c>
      <c r="C8" s="43">
        <v>2</v>
      </c>
      <c r="D8" s="43">
        <v>2</v>
      </c>
      <c r="E8" s="43">
        <v>2</v>
      </c>
      <c r="F8" s="43">
        <v>2</v>
      </c>
      <c r="G8" s="43">
        <v>2</v>
      </c>
    </row>
    <row r="9" spans="1:7" ht="12.75">
      <c r="A9" s="54" t="s">
        <v>176</v>
      </c>
      <c r="B9" s="67" t="s">
        <v>36</v>
      </c>
      <c r="C9" s="19">
        <v>400</v>
      </c>
      <c r="D9" s="19">
        <v>410</v>
      </c>
      <c r="E9" s="19">
        <v>425</v>
      </c>
      <c r="F9" s="19">
        <v>440</v>
      </c>
      <c r="G9" s="19">
        <v>455</v>
      </c>
    </row>
    <row r="10" spans="1:7" ht="12.75">
      <c r="A10" s="54" t="s">
        <v>177</v>
      </c>
      <c r="B10" s="67" t="s">
        <v>36</v>
      </c>
      <c r="C10" s="19">
        <v>249</v>
      </c>
      <c r="D10" s="19">
        <v>251</v>
      </c>
      <c r="E10" s="19">
        <v>254</v>
      </c>
      <c r="F10" s="19">
        <v>257</v>
      </c>
      <c r="G10" s="19">
        <v>260</v>
      </c>
    </row>
    <row r="11" spans="1:7" ht="25.5">
      <c r="A11" s="54" t="s">
        <v>178</v>
      </c>
      <c r="B11" s="67" t="s">
        <v>36</v>
      </c>
      <c r="C11" s="19">
        <v>780</v>
      </c>
      <c r="D11" s="19">
        <v>785</v>
      </c>
      <c r="E11" s="19">
        <v>790</v>
      </c>
      <c r="F11" s="19">
        <v>800</v>
      </c>
      <c r="G11" s="19">
        <v>810</v>
      </c>
    </row>
    <row r="12" spans="1:7" ht="12.75">
      <c r="A12" s="54" t="s">
        <v>179</v>
      </c>
      <c r="B12" s="67" t="s">
        <v>36</v>
      </c>
      <c r="C12" s="19">
        <v>60</v>
      </c>
      <c r="D12" s="19">
        <v>62</v>
      </c>
      <c r="E12" s="19">
        <v>64</v>
      </c>
      <c r="F12" s="19">
        <v>66</v>
      </c>
      <c r="G12" s="19">
        <v>68</v>
      </c>
    </row>
    <row r="13" spans="1:7" ht="12.75">
      <c r="A13" s="54" t="s">
        <v>180</v>
      </c>
      <c r="B13" s="67" t="s">
        <v>36</v>
      </c>
      <c r="C13" s="19">
        <v>25</v>
      </c>
      <c r="D13" s="19">
        <v>26</v>
      </c>
      <c r="E13" s="19">
        <v>27</v>
      </c>
      <c r="F13" s="19">
        <v>28</v>
      </c>
      <c r="G13" s="19">
        <v>29</v>
      </c>
    </row>
    <row r="14" spans="1:7" ht="25.5">
      <c r="A14" s="54" t="s">
        <v>181</v>
      </c>
      <c r="B14" s="67" t="s">
        <v>36</v>
      </c>
      <c r="C14" s="19">
        <v>209</v>
      </c>
      <c r="D14" s="19">
        <v>213</v>
      </c>
      <c r="E14" s="19">
        <v>218</v>
      </c>
      <c r="F14" s="19">
        <v>223</v>
      </c>
      <c r="G14" s="19">
        <v>228</v>
      </c>
    </row>
    <row r="15" spans="1:7" ht="25.5">
      <c r="A15" s="54" t="s">
        <v>182</v>
      </c>
      <c r="B15" s="67" t="s">
        <v>36</v>
      </c>
      <c r="C15" s="19">
        <v>22</v>
      </c>
      <c r="D15" s="19">
        <v>28</v>
      </c>
      <c r="E15" s="19">
        <v>28</v>
      </c>
      <c r="F15" s="19">
        <v>28</v>
      </c>
      <c r="G15" s="19">
        <v>28</v>
      </c>
    </row>
    <row r="16" spans="1:7" ht="12.75">
      <c r="A16" s="54" t="s">
        <v>183</v>
      </c>
      <c r="B16" s="67" t="s">
        <v>36</v>
      </c>
      <c r="C16" s="19">
        <v>81</v>
      </c>
      <c r="D16" s="19">
        <v>81</v>
      </c>
      <c r="E16" s="19">
        <v>81</v>
      </c>
      <c r="F16" s="19">
        <v>81</v>
      </c>
      <c r="G16" s="19">
        <v>81</v>
      </c>
    </row>
    <row r="17" spans="1:7" ht="25.5">
      <c r="A17" s="54" t="s">
        <v>184</v>
      </c>
      <c r="B17" s="67" t="s">
        <v>36</v>
      </c>
      <c r="C17" s="19">
        <v>47</v>
      </c>
      <c r="D17" s="19">
        <v>49</v>
      </c>
      <c r="E17" s="19">
        <v>49</v>
      </c>
      <c r="F17" s="19">
        <v>49</v>
      </c>
      <c r="G17" s="19">
        <v>49</v>
      </c>
    </row>
    <row r="18" spans="1:7" ht="12.75">
      <c r="A18" s="54" t="s">
        <v>185</v>
      </c>
      <c r="B18" s="67" t="s">
        <v>36</v>
      </c>
      <c r="C18" s="19">
        <v>41</v>
      </c>
      <c r="D18" s="19">
        <v>42</v>
      </c>
      <c r="E18" s="19">
        <v>42</v>
      </c>
      <c r="F18" s="19">
        <v>42</v>
      </c>
      <c r="G18" s="19">
        <v>42</v>
      </c>
    </row>
    <row r="19" spans="1:7" ht="25.5">
      <c r="A19" s="54" t="s">
        <v>186</v>
      </c>
      <c r="B19" s="67" t="s">
        <v>36</v>
      </c>
      <c r="C19" s="19">
        <v>647</v>
      </c>
      <c r="D19" s="19">
        <v>652</v>
      </c>
      <c r="E19" s="19">
        <v>657</v>
      </c>
      <c r="F19" s="19">
        <v>662</v>
      </c>
      <c r="G19" s="19">
        <v>667</v>
      </c>
    </row>
    <row r="20" spans="1:7" ht="9.75" customHeight="1">
      <c r="A20" s="164"/>
      <c r="B20" s="165"/>
      <c r="C20" s="166"/>
      <c r="D20" s="166"/>
      <c r="E20" s="166"/>
      <c r="F20" s="166"/>
      <c r="G20" s="166"/>
    </row>
    <row r="21" spans="1:6" ht="9.75" customHeight="1">
      <c r="A21" s="257"/>
      <c r="B21" s="257"/>
      <c r="C21" s="257"/>
      <c r="D21" s="257"/>
      <c r="E21" s="257"/>
      <c r="F21" s="257"/>
    </row>
    <row r="22" spans="1:7" ht="12.75">
      <c r="A22" s="213" t="s">
        <v>38</v>
      </c>
      <c r="B22" s="213" t="s">
        <v>39</v>
      </c>
      <c r="C22" s="228" t="s">
        <v>51</v>
      </c>
      <c r="D22" s="229"/>
      <c r="E22" s="229"/>
      <c r="F22" s="229"/>
      <c r="G22" s="230"/>
    </row>
    <row r="23" spans="1:7" ht="12.75">
      <c r="A23" s="213"/>
      <c r="B23" s="213"/>
      <c r="C23" s="213" t="s">
        <v>150</v>
      </c>
      <c r="D23" s="213" t="s">
        <v>151</v>
      </c>
      <c r="E23" s="213" t="s">
        <v>115</v>
      </c>
      <c r="F23" s="213" t="s">
        <v>129</v>
      </c>
      <c r="G23" s="213" t="s">
        <v>152</v>
      </c>
    </row>
    <row r="24" spans="1:7" ht="12.75">
      <c r="A24" s="226"/>
      <c r="B24" s="226"/>
      <c r="C24" s="213"/>
      <c r="D24" s="213"/>
      <c r="E24" s="213"/>
      <c r="F24" s="213"/>
      <c r="G24" s="213"/>
    </row>
    <row r="25" spans="1:7" ht="15">
      <c r="A25" s="235" t="s">
        <v>34</v>
      </c>
      <c r="B25" s="222"/>
      <c r="C25" s="222"/>
      <c r="D25" s="222"/>
      <c r="E25" s="222"/>
      <c r="F25" s="222"/>
      <c r="G25" s="223"/>
    </row>
    <row r="26" spans="1:7" ht="18">
      <c r="A26" s="24" t="s">
        <v>94</v>
      </c>
      <c r="B26" s="67" t="s">
        <v>36</v>
      </c>
      <c r="C26" s="19">
        <v>244</v>
      </c>
      <c r="D26" s="43" t="s">
        <v>187</v>
      </c>
      <c r="E26" s="19">
        <v>318</v>
      </c>
      <c r="F26" s="19">
        <v>310</v>
      </c>
      <c r="G26" s="19">
        <v>308</v>
      </c>
    </row>
    <row r="27" spans="1:7" ht="12.75">
      <c r="A27" s="39" t="s">
        <v>95</v>
      </c>
      <c r="B27" s="67" t="s">
        <v>36</v>
      </c>
      <c r="C27" s="19"/>
      <c r="D27" s="19"/>
      <c r="E27" s="19"/>
      <c r="F27" s="19"/>
      <c r="G27" s="19"/>
    </row>
    <row r="28" spans="1:7" ht="12.75">
      <c r="A28" s="39" t="s">
        <v>96</v>
      </c>
      <c r="B28" s="67"/>
      <c r="C28" s="19"/>
      <c r="D28" s="19"/>
      <c r="E28" s="19"/>
      <c r="F28" s="19"/>
      <c r="G28" s="19"/>
    </row>
    <row r="29" spans="1:7" ht="25.5">
      <c r="A29" s="54" t="s">
        <v>175</v>
      </c>
      <c r="B29" s="67" t="s">
        <v>36</v>
      </c>
      <c r="C29" s="43">
        <v>1</v>
      </c>
      <c r="D29" s="43" t="s">
        <v>53</v>
      </c>
      <c r="E29" s="43" t="s">
        <v>53</v>
      </c>
      <c r="F29" s="43" t="s">
        <v>53</v>
      </c>
      <c r="G29" s="43" t="s">
        <v>53</v>
      </c>
    </row>
    <row r="30" spans="1:7" ht="12.75">
      <c r="A30" s="54" t="s">
        <v>188</v>
      </c>
      <c r="B30" s="67" t="s">
        <v>36</v>
      </c>
      <c r="C30" s="19">
        <v>35</v>
      </c>
      <c r="D30" s="19">
        <v>43</v>
      </c>
      <c r="E30" s="19">
        <v>43</v>
      </c>
      <c r="F30" s="19">
        <v>43</v>
      </c>
      <c r="G30" s="19">
        <v>43</v>
      </c>
    </row>
    <row r="31" spans="1:7" ht="12.75">
      <c r="A31" s="54" t="s">
        <v>177</v>
      </c>
      <c r="B31" s="67" t="s">
        <v>36</v>
      </c>
      <c r="C31" s="19">
        <v>2</v>
      </c>
      <c r="D31" s="19">
        <v>3</v>
      </c>
      <c r="E31" s="19">
        <v>3</v>
      </c>
      <c r="F31" s="19">
        <v>3</v>
      </c>
      <c r="G31" s="19">
        <v>3</v>
      </c>
    </row>
    <row r="32" spans="1:7" ht="25.5">
      <c r="A32" s="54" t="s">
        <v>178</v>
      </c>
      <c r="B32" s="67" t="s">
        <v>36</v>
      </c>
      <c r="C32" s="19">
        <v>29</v>
      </c>
      <c r="D32" s="19">
        <v>64</v>
      </c>
      <c r="E32" s="19">
        <v>62</v>
      </c>
      <c r="F32" s="19">
        <v>60</v>
      </c>
      <c r="G32" s="19">
        <v>58</v>
      </c>
    </row>
    <row r="33" spans="1:7" ht="12.75">
      <c r="A33" s="54" t="s">
        <v>179</v>
      </c>
      <c r="B33" s="67" t="s">
        <v>36</v>
      </c>
      <c r="C33" s="19">
        <v>3</v>
      </c>
      <c r="D33" s="19">
        <v>7</v>
      </c>
      <c r="E33" s="19">
        <v>7</v>
      </c>
      <c r="F33" s="19">
        <v>7</v>
      </c>
      <c r="G33" s="19">
        <v>7</v>
      </c>
    </row>
    <row r="34" spans="1:7" ht="12.75">
      <c r="A34" s="54" t="s">
        <v>180</v>
      </c>
      <c r="B34" s="67" t="s">
        <v>36</v>
      </c>
      <c r="C34" s="19">
        <v>3</v>
      </c>
      <c r="D34" s="19">
        <v>9</v>
      </c>
      <c r="E34" s="19">
        <v>8</v>
      </c>
      <c r="F34" s="19">
        <v>7</v>
      </c>
      <c r="G34" s="19">
        <v>7</v>
      </c>
    </row>
    <row r="35" spans="1:7" ht="25.5">
      <c r="A35" s="54" t="s">
        <v>181</v>
      </c>
      <c r="B35" s="67" t="s">
        <v>36</v>
      </c>
      <c r="C35" s="19">
        <v>4</v>
      </c>
      <c r="D35" s="19">
        <v>14</v>
      </c>
      <c r="E35" s="19">
        <v>13</v>
      </c>
      <c r="F35" s="19">
        <v>12</v>
      </c>
      <c r="G35" s="19">
        <v>12</v>
      </c>
    </row>
    <row r="36" spans="1:7" ht="25.5">
      <c r="A36" s="54" t="s">
        <v>182</v>
      </c>
      <c r="B36" s="67" t="s">
        <v>36</v>
      </c>
      <c r="C36" s="19">
        <v>22</v>
      </c>
      <c r="D36" s="19">
        <v>28</v>
      </c>
      <c r="E36" s="19">
        <v>28</v>
      </c>
      <c r="F36" s="19">
        <v>28</v>
      </c>
      <c r="G36" s="19">
        <v>28</v>
      </c>
    </row>
    <row r="37" spans="1:7" ht="12.75">
      <c r="A37" s="54" t="s">
        <v>183</v>
      </c>
      <c r="B37" s="67" t="s">
        <v>36</v>
      </c>
      <c r="C37" s="19">
        <v>75</v>
      </c>
      <c r="D37" s="19">
        <v>75</v>
      </c>
      <c r="E37" s="19">
        <v>75</v>
      </c>
      <c r="F37" s="19">
        <v>75</v>
      </c>
      <c r="G37" s="19">
        <v>75</v>
      </c>
    </row>
    <row r="38" spans="1:7" ht="25.5">
      <c r="A38" s="54" t="s">
        <v>184</v>
      </c>
      <c r="B38" s="67" t="s">
        <v>36</v>
      </c>
      <c r="C38" s="19">
        <v>7</v>
      </c>
      <c r="D38" s="19">
        <v>9</v>
      </c>
      <c r="E38" s="19">
        <v>9</v>
      </c>
      <c r="F38" s="19">
        <v>9</v>
      </c>
      <c r="G38" s="19">
        <v>9</v>
      </c>
    </row>
    <row r="39" spans="1:7" ht="12.75">
      <c r="A39" s="54" t="s">
        <v>185</v>
      </c>
      <c r="B39" s="67" t="s">
        <v>36</v>
      </c>
      <c r="C39" s="19">
        <v>16</v>
      </c>
      <c r="D39" s="19">
        <v>17</v>
      </c>
      <c r="E39" s="19">
        <v>17</v>
      </c>
      <c r="F39" s="19">
        <v>17</v>
      </c>
      <c r="G39" s="19">
        <v>17</v>
      </c>
    </row>
    <row r="40" spans="1:7" ht="25.5">
      <c r="A40" s="54" t="s">
        <v>189</v>
      </c>
      <c r="B40" s="67" t="s">
        <v>36</v>
      </c>
      <c r="C40" s="19">
        <v>47</v>
      </c>
      <c r="D40" s="19">
        <v>56</v>
      </c>
      <c r="E40" s="19">
        <v>53</v>
      </c>
      <c r="F40" s="19">
        <v>49</v>
      </c>
      <c r="G40" s="19">
        <v>49</v>
      </c>
    </row>
    <row r="41" spans="6:7" ht="12.75">
      <c r="F41" s="167"/>
      <c r="G41" s="168"/>
    </row>
    <row r="42" spans="1:7" ht="12.75">
      <c r="A42" s="192" t="s">
        <v>201</v>
      </c>
      <c r="F42" s="169"/>
      <c r="G42" s="169"/>
    </row>
  </sheetData>
  <sheetProtection/>
  <mergeCells count="19">
    <mergeCell ref="A25:G25"/>
    <mergeCell ref="A4:G4"/>
    <mergeCell ref="A21:F21"/>
    <mergeCell ref="A22:A24"/>
    <mergeCell ref="B22:B24"/>
    <mergeCell ref="C22:G22"/>
    <mergeCell ref="C23:C24"/>
    <mergeCell ref="D23:D24"/>
    <mergeCell ref="E23:E24"/>
    <mergeCell ref="F23:F24"/>
    <mergeCell ref="G23:G24"/>
    <mergeCell ref="A1:A3"/>
    <mergeCell ref="B1:B3"/>
    <mergeCell ref="C1:G1"/>
    <mergeCell ref="C2:C3"/>
    <mergeCell ref="D2:D3"/>
    <mergeCell ref="E2:E3"/>
    <mergeCell ref="F2:F3"/>
    <mergeCell ref="G2:G3"/>
  </mergeCells>
  <printOptions horizontalCentered="1"/>
  <pageMargins left="0.1968503937007874" right="0.26" top="0.24" bottom="0.15748031496062992" header="0.17" footer="0.11811023622047245"/>
  <pageSetup firstPageNumber="199" useFirstPageNumber="1" fitToHeight="1" fitToWidth="1" horizontalDpi="600" verticalDpi="600" orientation="landscape" paperSize="9" scale="8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5" zoomScaleNormal="75" zoomScaleSheetLayoutView="100" zoomScalePageLayoutView="0" workbookViewId="0" topLeftCell="A1">
      <selection activeCell="J21" sqref="J21"/>
    </sheetView>
  </sheetViews>
  <sheetFormatPr defaultColWidth="9.125" defaultRowHeight="12.75"/>
  <cols>
    <col min="1" max="1" width="4.625" style="70" customWidth="1"/>
    <col min="2" max="2" width="54.625" style="70" customWidth="1"/>
    <col min="3" max="3" width="8.625" style="70" customWidth="1"/>
    <col min="4" max="4" width="10.125" style="70" customWidth="1"/>
    <col min="5" max="5" width="9.875" style="70" customWidth="1"/>
    <col min="6" max="6" width="9.625" style="70" customWidth="1"/>
    <col min="7" max="7" width="9.375" style="70" customWidth="1"/>
    <col min="8" max="8" width="9.875" style="70" customWidth="1"/>
    <col min="9" max="13" width="9.75390625" style="70" customWidth="1"/>
    <col min="14" max="14" width="10.00390625" style="70" customWidth="1"/>
    <col min="15" max="15" width="9.625" style="70" customWidth="1"/>
    <col min="16" max="17" width="9.375" style="70" customWidth="1"/>
    <col min="18" max="18" width="9.625" style="70" customWidth="1"/>
    <col min="19" max="16384" width="9.125" style="70" customWidth="1"/>
  </cols>
  <sheetData>
    <row r="1" spans="1:18" ht="23.25" customHeight="1">
      <c r="A1" s="251" t="s">
        <v>90</v>
      </c>
      <c r="B1" s="251" t="s">
        <v>73</v>
      </c>
      <c r="C1" s="247" t="s">
        <v>91</v>
      </c>
      <c r="D1" s="259" t="s">
        <v>190</v>
      </c>
      <c r="E1" s="260"/>
      <c r="F1" s="260"/>
      <c r="G1" s="260"/>
      <c r="H1" s="261"/>
      <c r="I1" s="265" t="s">
        <v>42</v>
      </c>
      <c r="J1" s="265"/>
      <c r="K1" s="265"/>
      <c r="L1" s="265"/>
      <c r="M1" s="265"/>
      <c r="N1" s="265"/>
      <c r="O1" s="265"/>
      <c r="P1" s="265"/>
      <c r="Q1" s="265"/>
      <c r="R1" s="265"/>
    </row>
    <row r="2" spans="1:18" ht="95.25" customHeight="1">
      <c r="A2" s="251"/>
      <c r="B2" s="251"/>
      <c r="C2" s="247"/>
      <c r="D2" s="262"/>
      <c r="E2" s="263"/>
      <c r="F2" s="263"/>
      <c r="G2" s="263"/>
      <c r="H2" s="264"/>
      <c r="I2" s="251" t="s">
        <v>191</v>
      </c>
      <c r="J2" s="251"/>
      <c r="K2" s="251"/>
      <c r="L2" s="251"/>
      <c r="M2" s="251"/>
      <c r="N2" s="251" t="s">
        <v>192</v>
      </c>
      <c r="O2" s="251"/>
      <c r="P2" s="251"/>
      <c r="Q2" s="251"/>
      <c r="R2" s="251"/>
    </row>
    <row r="3" spans="1:18" ht="27" customHeight="1">
      <c r="A3" s="251"/>
      <c r="B3" s="251"/>
      <c r="C3" s="247"/>
      <c r="D3" s="114">
        <v>2017</v>
      </c>
      <c r="E3" s="114">
        <v>2018</v>
      </c>
      <c r="F3" s="247" t="s">
        <v>7</v>
      </c>
      <c r="G3" s="247"/>
      <c r="H3" s="247"/>
      <c r="I3" s="114">
        <v>2017</v>
      </c>
      <c r="J3" s="114">
        <v>2018</v>
      </c>
      <c r="K3" s="247" t="s">
        <v>7</v>
      </c>
      <c r="L3" s="247"/>
      <c r="M3" s="247"/>
      <c r="N3" s="114">
        <v>2017</v>
      </c>
      <c r="O3" s="114">
        <v>2018</v>
      </c>
      <c r="P3" s="247" t="s">
        <v>7</v>
      </c>
      <c r="Q3" s="247"/>
      <c r="R3" s="247"/>
    </row>
    <row r="4" spans="1:18" ht="27" customHeight="1">
      <c r="A4" s="251"/>
      <c r="B4" s="251"/>
      <c r="C4" s="247"/>
      <c r="D4" s="114" t="s">
        <v>5</v>
      </c>
      <c r="E4" s="114" t="s">
        <v>6</v>
      </c>
      <c r="F4" s="114">
        <v>2019</v>
      </c>
      <c r="G4" s="114">
        <v>2020</v>
      </c>
      <c r="H4" s="114">
        <v>2021</v>
      </c>
      <c r="I4" s="114" t="s">
        <v>5</v>
      </c>
      <c r="J4" s="114" t="s">
        <v>6</v>
      </c>
      <c r="K4" s="114">
        <v>2019</v>
      </c>
      <c r="L4" s="114">
        <v>2020</v>
      </c>
      <c r="M4" s="114">
        <v>2021</v>
      </c>
      <c r="N4" s="114" t="s">
        <v>5</v>
      </c>
      <c r="O4" s="114" t="s">
        <v>6</v>
      </c>
      <c r="P4" s="114">
        <v>2019</v>
      </c>
      <c r="Q4" s="114">
        <v>2020</v>
      </c>
      <c r="R4" s="114">
        <v>2021</v>
      </c>
    </row>
    <row r="5" spans="1:18" ht="42.75" customHeight="1">
      <c r="A5" s="248" t="s">
        <v>97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50"/>
    </row>
    <row r="6" spans="1:18" ht="64.5" customHeight="1">
      <c r="A6" s="171" t="s">
        <v>117</v>
      </c>
      <c r="B6" s="172" t="s">
        <v>193</v>
      </c>
      <c r="C6" s="175" t="s">
        <v>87</v>
      </c>
      <c r="D6" s="175" t="s">
        <v>118</v>
      </c>
      <c r="E6" s="175" t="s">
        <v>118</v>
      </c>
      <c r="F6" s="175" t="s">
        <v>118</v>
      </c>
      <c r="G6" s="175" t="s">
        <v>118</v>
      </c>
      <c r="H6" s="175" t="s">
        <v>118</v>
      </c>
      <c r="I6" s="176">
        <v>24840204</v>
      </c>
      <c r="J6" s="176">
        <v>26062153</v>
      </c>
      <c r="K6" s="176">
        <v>27918639</v>
      </c>
      <c r="L6" s="176">
        <v>27931635</v>
      </c>
      <c r="M6" s="176">
        <v>28017672</v>
      </c>
      <c r="N6" s="175" t="s">
        <v>118</v>
      </c>
      <c r="O6" s="175" t="s">
        <v>118</v>
      </c>
      <c r="P6" s="175" t="s">
        <v>118</v>
      </c>
      <c r="Q6" s="175" t="s">
        <v>118</v>
      </c>
      <c r="R6" s="175" t="s">
        <v>118</v>
      </c>
    </row>
    <row r="7" spans="1:18" ht="64.5" customHeight="1">
      <c r="A7" s="171" t="s">
        <v>119</v>
      </c>
      <c r="B7" s="172" t="s">
        <v>194</v>
      </c>
      <c r="C7" s="175" t="s">
        <v>87</v>
      </c>
      <c r="D7" s="176">
        <v>4838066</v>
      </c>
      <c r="E7" s="176">
        <v>2297025</v>
      </c>
      <c r="F7" s="176">
        <v>2525917</v>
      </c>
      <c r="G7" s="176">
        <v>3644264</v>
      </c>
      <c r="H7" s="176">
        <v>1236620</v>
      </c>
      <c r="I7" s="176">
        <v>4596024</v>
      </c>
      <c r="J7" s="176">
        <v>2081657</v>
      </c>
      <c r="K7" s="176">
        <v>2427900</v>
      </c>
      <c r="L7" s="176">
        <v>1335000</v>
      </c>
      <c r="M7" s="176">
        <v>1141490</v>
      </c>
      <c r="N7" s="176">
        <v>242042</v>
      </c>
      <c r="O7" s="176">
        <v>215368</v>
      </c>
      <c r="P7" s="176">
        <v>98017</v>
      </c>
      <c r="Q7" s="176">
        <v>2309264</v>
      </c>
      <c r="R7" s="176">
        <v>95130</v>
      </c>
    </row>
    <row r="8" spans="1:18" ht="64.5" customHeight="1">
      <c r="A8" s="171" t="s">
        <v>120</v>
      </c>
      <c r="B8" s="172" t="s">
        <v>195</v>
      </c>
      <c r="C8" s="175" t="s">
        <v>87</v>
      </c>
      <c r="D8" s="176">
        <v>58562307</v>
      </c>
      <c r="E8" s="176">
        <v>61598778</v>
      </c>
      <c r="F8" s="176">
        <v>64062292</v>
      </c>
      <c r="G8" s="176">
        <v>67681826</v>
      </c>
      <c r="H8" s="176">
        <v>68777156</v>
      </c>
      <c r="I8" s="176">
        <v>39942489</v>
      </c>
      <c r="J8" s="176">
        <v>42751850</v>
      </c>
      <c r="K8" s="176">
        <v>45130222</v>
      </c>
      <c r="L8" s="176">
        <v>46450260</v>
      </c>
      <c r="M8" s="176">
        <v>47461470</v>
      </c>
      <c r="N8" s="176">
        <v>18619818</v>
      </c>
      <c r="O8" s="176">
        <v>18846928</v>
      </c>
      <c r="P8" s="176">
        <v>18932070</v>
      </c>
      <c r="Q8" s="176">
        <v>21231566</v>
      </c>
      <c r="R8" s="176">
        <v>21315686</v>
      </c>
    </row>
    <row r="9" spans="1:18" ht="15">
      <c r="A9" s="258"/>
      <c r="B9" s="258"/>
      <c r="C9" s="173"/>
      <c r="D9" s="119"/>
      <c r="E9" s="27"/>
      <c r="F9" s="119"/>
      <c r="G9" s="216"/>
      <c r="H9" s="216"/>
      <c r="I9" s="119"/>
      <c r="J9" s="119"/>
      <c r="K9" s="174"/>
      <c r="L9" s="216"/>
      <c r="M9" s="216"/>
      <c r="N9" s="216"/>
      <c r="O9" s="119"/>
      <c r="P9" s="119"/>
      <c r="Q9" s="119"/>
      <c r="R9" s="119"/>
    </row>
    <row r="10" spans="1:18" ht="12.75">
      <c r="A10" s="162"/>
      <c r="B10" s="162"/>
      <c r="C10" s="162"/>
      <c r="D10" s="162"/>
      <c r="E10" s="162"/>
      <c r="F10" s="162"/>
      <c r="G10" s="162"/>
      <c r="H10" s="162"/>
      <c r="I10" s="170"/>
      <c r="J10" s="170"/>
      <c r="K10" s="170"/>
      <c r="L10" s="170"/>
      <c r="M10" s="170"/>
      <c r="N10" s="162"/>
      <c r="O10" s="162"/>
      <c r="P10" s="162"/>
      <c r="Q10" s="162"/>
      <c r="R10" s="162"/>
    </row>
    <row r="11" spans="1:18" ht="12.75">
      <c r="A11" s="162"/>
      <c r="B11" s="162"/>
      <c r="C11" s="162"/>
      <c r="D11" s="162"/>
      <c r="E11" s="162"/>
      <c r="F11" s="162"/>
      <c r="G11" s="162"/>
      <c r="H11" s="162"/>
      <c r="I11" s="170"/>
      <c r="J11" s="170"/>
      <c r="K11" s="170"/>
      <c r="L11" s="170"/>
      <c r="M11" s="170"/>
      <c r="N11" s="162"/>
      <c r="O11" s="162"/>
      <c r="P11" s="162"/>
      <c r="Q11" s="162"/>
      <c r="R11" s="162"/>
    </row>
    <row r="12" spans="1:18" ht="12.75">
      <c r="A12" s="162"/>
      <c r="B12" s="162"/>
      <c r="C12" s="162"/>
      <c r="D12" s="162"/>
      <c r="E12" s="162"/>
      <c r="F12" s="162"/>
      <c r="G12" s="162"/>
      <c r="H12" s="162"/>
      <c r="I12" s="170"/>
      <c r="J12" s="170"/>
      <c r="K12" s="170"/>
      <c r="L12" s="170"/>
      <c r="M12" s="170"/>
      <c r="N12" s="162"/>
      <c r="O12" s="162"/>
      <c r="P12" s="162"/>
      <c r="Q12" s="162"/>
      <c r="R12" s="162"/>
    </row>
    <row r="13" spans="1:18" ht="12.75">
      <c r="A13" s="162"/>
      <c r="B13" s="162"/>
      <c r="C13" s="162"/>
      <c r="D13" s="162"/>
      <c r="E13" s="162"/>
      <c r="F13" s="162"/>
      <c r="G13" s="162"/>
      <c r="H13" s="162"/>
      <c r="I13" s="170"/>
      <c r="J13" s="170"/>
      <c r="K13" s="170"/>
      <c r="L13" s="170"/>
      <c r="M13" s="170"/>
      <c r="N13" s="162"/>
      <c r="O13" s="162"/>
      <c r="P13" s="162"/>
      <c r="Q13" s="162"/>
      <c r="R13" s="162"/>
    </row>
    <row r="14" spans="1:18" ht="12.75">
      <c r="A14" s="162"/>
      <c r="B14" s="162"/>
      <c r="C14" s="162"/>
      <c r="D14" s="162"/>
      <c r="E14" s="162"/>
      <c r="F14" s="162"/>
      <c r="G14" s="162"/>
      <c r="H14" s="162"/>
      <c r="I14" s="170"/>
      <c r="J14" s="170"/>
      <c r="K14" s="170"/>
      <c r="L14" s="170"/>
      <c r="M14" s="170"/>
      <c r="N14" s="162"/>
      <c r="O14" s="162"/>
      <c r="P14" s="162"/>
      <c r="Q14" s="162"/>
      <c r="R14" s="162"/>
    </row>
    <row r="15" spans="1:18" ht="12.75">
      <c r="A15" s="162"/>
      <c r="B15" s="162"/>
      <c r="C15" s="162"/>
      <c r="D15" s="162"/>
      <c r="E15" s="162"/>
      <c r="F15" s="162"/>
      <c r="G15" s="162"/>
      <c r="H15" s="162"/>
      <c r="I15" s="170"/>
      <c r="J15" s="170"/>
      <c r="K15" s="170"/>
      <c r="L15" s="170"/>
      <c r="M15" s="170"/>
      <c r="N15" s="162"/>
      <c r="O15" s="162"/>
      <c r="P15" s="162"/>
      <c r="Q15" s="162"/>
      <c r="R15" s="162"/>
    </row>
    <row r="16" spans="1:18" ht="12.75">
      <c r="A16" s="162"/>
      <c r="B16" s="162"/>
      <c r="C16" s="162"/>
      <c r="D16" s="162"/>
      <c r="E16" s="162"/>
      <c r="F16" s="162"/>
      <c r="G16" s="162"/>
      <c r="H16" s="162"/>
      <c r="I16" s="170"/>
      <c r="J16" s="170"/>
      <c r="K16" s="170"/>
      <c r="L16" s="170"/>
      <c r="M16" s="170"/>
      <c r="N16" s="162"/>
      <c r="O16" s="162"/>
      <c r="P16" s="162"/>
      <c r="Q16" s="162"/>
      <c r="R16" s="162"/>
    </row>
    <row r="17" spans="1:18" ht="12.75">
      <c r="A17" s="162"/>
      <c r="B17" s="162"/>
      <c r="C17" s="162"/>
      <c r="D17" s="162"/>
      <c r="E17" s="162"/>
      <c r="F17" s="162"/>
      <c r="G17" s="162"/>
      <c r="H17" s="162"/>
      <c r="I17" s="170"/>
      <c r="J17" s="170"/>
      <c r="K17" s="170"/>
      <c r="L17" s="170"/>
      <c r="M17" s="170"/>
      <c r="N17" s="162"/>
      <c r="O17" s="162"/>
      <c r="P17" s="162"/>
      <c r="Q17" s="162"/>
      <c r="R17" s="162"/>
    </row>
  </sheetData>
  <sheetProtection/>
  <mergeCells count="14">
    <mergeCell ref="I1:R1"/>
    <mergeCell ref="I2:M2"/>
    <mergeCell ref="N2:R2"/>
    <mergeCell ref="F3:H3"/>
    <mergeCell ref="K3:M3"/>
    <mergeCell ref="P3:R3"/>
    <mergeCell ref="A1:A4"/>
    <mergeCell ref="B1:B4"/>
    <mergeCell ref="C1:C4"/>
    <mergeCell ref="D1:H2"/>
    <mergeCell ref="A9:B9"/>
    <mergeCell ref="G9:H9"/>
    <mergeCell ref="L9:N9"/>
    <mergeCell ref="A5:R5"/>
  </mergeCells>
  <printOptions/>
  <pageMargins left="1.5748031496062993" right="0.1968503937007874" top="1.1811023622047245" bottom="0.46" header="0.15748031496062992" footer="0.15748031496062992"/>
  <pageSetup firstPageNumber="200" useFirstPageNumber="1" fitToHeight="1" fitToWidth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4" zoomScaleNormal="84" zoomScaleSheetLayoutView="100" zoomScalePageLayoutView="0" workbookViewId="0" topLeftCell="A1">
      <selection activeCell="A25" sqref="A25"/>
    </sheetView>
  </sheetViews>
  <sheetFormatPr defaultColWidth="9.125" defaultRowHeight="12.75"/>
  <cols>
    <col min="1" max="1" width="51.625" style="18" customWidth="1"/>
    <col min="2" max="2" width="9.00390625" style="18" customWidth="1"/>
    <col min="3" max="7" width="15.625" style="18" customWidth="1"/>
    <col min="8" max="16384" width="9.125" style="18" customWidth="1"/>
  </cols>
  <sheetData>
    <row r="1" spans="1:7" ht="34.5" customHeight="1">
      <c r="A1" s="213" t="s">
        <v>38</v>
      </c>
      <c r="B1" s="213" t="s">
        <v>39</v>
      </c>
      <c r="C1" s="272" t="s">
        <v>200</v>
      </c>
      <c r="D1" s="273"/>
      <c r="E1" s="273"/>
      <c r="F1" s="273"/>
      <c r="G1" s="274"/>
    </row>
    <row r="2" spans="1:7" ht="12.75">
      <c r="A2" s="213"/>
      <c r="B2" s="213"/>
      <c r="C2" s="213" t="s">
        <v>150</v>
      </c>
      <c r="D2" s="213" t="s">
        <v>151</v>
      </c>
      <c r="E2" s="213" t="s">
        <v>115</v>
      </c>
      <c r="F2" s="213" t="s">
        <v>129</v>
      </c>
      <c r="G2" s="213" t="s">
        <v>160</v>
      </c>
    </row>
    <row r="3" spans="1:7" ht="12.75">
      <c r="A3" s="213"/>
      <c r="B3" s="213"/>
      <c r="C3" s="213"/>
      <c r="D3" s="213"/>
      <c r="E3" s="213"/>
      <c r="F3" s="213"/>
      <c r="G3" s="213"/>
    </row>
    <row r="4" spans="1:7" ht="26.25" customHeight="1">
      <c r="A4" s="266" t="s">
        <v>123</v>
      </c>
      <c r="B4" s="267"/>
      <c r="C4" s="267"/>
      <c r="D4" s="267"/>
      <c r="E4" s="267"/>
      <c r="F4" s="267"/>
      <c r="G4" s="268"/>
    </row>
    <row r="5" spans="1:7" ht="25.5">
      <c r="A5" s="24" t="s">
        <v>100</v>
      </c>
      <c r="B5" s="56" t="s">
        <v>87</v>
      </c>
      <c r="C5" s="23">
        <v>69792.4</v>
      </c>
      <c r="D5" s="23">
        <v>72249</v>
      </c>
      <c r="E5" s="23">
        <v>74935.8</v>
      </c>
      <c r="F5" s="23">
        <v>77786.1</v>
      </c>
      <c r="G5" s="23">
        <v>81006.9</v>
      </c>
    </row>
    <row r="6" spans="1:7" ht="12.75">
      <c r="A6" s="24" t="s">
        <v>11</v>
      </c>
      <c r="B6" s="56" t="s">
        <v>12</v>
      </c>
      <c r="C6" s="23">
        <v>94.7</v>
      </c>
      <c r="D6" s="23">
        <v>100</v>
      </c>
      <c r="E6" s="23">
        <v>100.2</v>
      </c>
      <c r="F6" s="23">
        <v>100.3</v>
      </c>
      <c r="G6" s="23">
        <v>100.5</v>
      </c>
    </row>
    <row r="7" spans="1:7" ht="25.5">
      <c r="A7" s="24" t="s">
        <v>101</v>
      </c>
      <c r="B7" s="56" t="s">
        <v>87</v>
      </c>
      <c r="C7" s="23"/>
      <c r="D7" s="23"/>
      <c r="E7" s="23"/>
      <c r="F7" s="23"/>
      <c r="G7" s="23"/>
    </row>
    <row r="8" spans="1:7" ht="12.75">
      <c r="A8" s="24" t="s">
        <v>11</v>
      </c>
      <c r="B8" s="56" t="s">
        <v>12</v>
      </c>
      <c r="C8" s="23"/>
      <c r="D8" s="23"/>
      <c r="E8" s="23"/>
      <c r="F8" s="23"/>
      <c r="G8" s="23"/>
    </row>
    <row r="9" spans="1:7" ht="25.5">
      <c r="A9" s="24" t="s">
        <v>102</v>
      </c>
      <c r="B9" s="56" t="s">
        <v>18</v>
      </c>
      <c r="C9" s="24"/>
      <c r="D9" s="24"/>
      <c r="E9" s="24"/>
      <c r="F9" s="24"/>
      <c r="G9" s="24"/>
    </row>
    <row r="10" spans="1:7" ht="25.5">
      <c r="A10" s="24" t="s">
        <v>103</v>
      </c>
      <c r="B10" s="25" t="s">
        <v>87</v>
      </c>
      <c r="C10" s="24"/>
      <c r="D10" s="24"/>
      <c r="E10" s="24"/>
      <c r="F10" s="24"/>
      <c r="G10" s="24"/>
    </row>
    <row r="11" spans="1:7" ht="12.75">
      <c r="A11" s="24" t="s">
        <v>104</v>
      </c>
      <c r="B11" s="57" t="s">
        <v>24</v>
      </c>
      <c r="C11" s="24"/>
      <c r="D11" s="24"/>
      <c r="E11" s="24"/>
      <c r="F11" s="24"/>
      <c r="G11" s="24"/>
    </row>
    <row r="12" spans="1:7" ht="14.25">
      <c r="A12" s="269" t="s">
        <v>105</v>
      </c>
      <c r="B12" s="270"/>
      <c r="C12" s="270"/>
      <c r="D12" s="270"/>
      <c r="E12" s="270"/>
      <c r="F12" s="270"/>
      <c r="G12" s="271"/>
    </row>
    <row r="13" spans="1:7" ht="24">
      <c r="A13" s="177" t="s">
        <v>48</v>
      </c>
      <c r="B13" s="25" t="s">
        <v>87</v>
      </c>
      <c r="C13" s="178"/>
      <c r="D13" s="179"/>
      <c r="E13" s="180"/>
      <c r="F13" s="180"/>
      <c r="G13" s="180"/>
    </row>
    <row r="14" spans="1:7" ht="24">
      <c r="A14" s="177" t="s">
        <v>106</v>
      </c>
      <c r="B14" s="25" t="s">
        <v>87</v>
      </c>
      <c r="C14" s="178"/>
      <c r="D14" s="179"/>
      <c r="E14" s="180"/>
      <c r="F14" s="180"/>
      <c r="G14" s="180"/>
    </row>
    <row r="15" spans="1:7" ht="12.75">
      <c r="A15" s="177" t="s">
        <v>107</v>
      </c>
      <c r="B15" s="25" t="s">
        <v>87</v>
      </c>
      <c r="C15" s="178"/>
      <c r="D15" s="179"/>
      <c r="E15" s="180"/>
      <c r="F15" s="180"/>
      <c r="G15" s="180"/>
    </row>
    <row r="16" spans="1:7" ht="24">
      <c r="A16" s="177" t="s">
        <v>108</v>
      </c>
      <c r="B16" s="25" t="s">
        <v>87</v>
      </c>
      <c r="C16" s="178"/>
      <c r="D16" s="179"/>
      <c r="E16" s="180"/>
      <c r="F16" s="180"/>
      <c r="G16" s="180"/>
    </row>
    <row r="17" spans="1:7" ht="12.75">
      <c r="A17" s="177" t="s">
        <v>109</v>
      </c>
      <c r="B17" s="25" t="s">
        <v>87</v>
      </c>
      <c r="C17" s="178"/>
      <c r="D17" s="179"/>
      <c r="E17" s="180"/>
      <c r="F17" s="180"/>
      <c r="G17" s="180"/>
    </row>
    <row r="18" spans="1:7" ht="12.75">
      <c r="A18" s="177" t="s">
        <v>110</v>
      </c>
      <c r="B18" s="25" t="s">
        <v>87</v>
      </c>
      <c r="C18" s="178"/>
      <c r="D18" s="179"/>
      <c r="E18" s="180"/>
      <c r="F18" s="180"/>
      <c r="G18" s="180"/>
    </row>
    <row r="19" spans="1:7" ht="12.75">
      <c r="A19" s="177" t="s">
        <v>49</v>
      </c>
      <c r="B19" s="25" t="s">
        <v>87</v>
      </c>
      <c r="C19" s="178"/>
      <c r="D19" s="179"/>
      <c r="E19" s="180"/>
      <c r="F19" s="180"/>
      <c r="G19" s="180"/>
    </row>
    <row r="20" spans="1:7" ht="24">
      <c r="A20" s="177" t="s">
        <v>111</v>
      </c>
      <c r="B20" s="25" t="s">
        <v>41</v>
      </c>
      <c r="C20" s="178"/>
      <c r="D20" s="179"/>
      <c r="E20" s="180"/>
      <c r="F20" s="180"/>
      <c r="G20" s="180"/>
    </row>
    <row r="21" spans="1:7" ht="12.75">
      <c r="A21" s="177" t="s">
        <v>50</v>
      </c>
      <c r="B21" s="25" t="s">
        <v>87</v>
      </c>
      <c r="C21" s="178"/>
      <c r="D21" s="179"/>
      <c r="E21" s="180"/>
      <c r="F21" s="180"/>
      <c r="G21" s="180"/>
    </row>
    <row r="22" spans="1:7" ht="12.75">
      <c r="A22" s="177" t="s">
        <v>112</v>
      </c>
      <c r="B22" s="25" t="s">
        <v>36</v>
      </c>
      <c r="C22" s="178"/>
      <c r="D22" s="179"/>
      <c r="E22" s="180"/>
      <c r="F22" s="180"/>
      <c r="G22" s="180"/>
    </row>
    <row r="23" spans="1:7" ht="12.75">
      <c r="A23" s="177" t="s">
        <v>113</v>
      </c>
      <c r="B23" s="25" t="s">
        <v>36</v>
      </c>
      <c r="C23" s="178"/>
      <c r="D23" s="179"/>
      <c r="E23" s="180"/>
      <c r="F23" s="180"/>
      <c r="G23" s="180"/>
    </row>
    <row r="24" spans="1:7" ht="12.75">
      <c r="A24" s="181" t="s">
        <v>196</v>
      </c>
      <c r="B24" s="25"/>
      <c r="C24" s="178"/>
      <c r="D24" s="179"/>
      <c r="E24" s="180"/>
      <c r="F24" s="180"/>
      <c r="G24" s="180"/>
    </row>
    <row r="25" spans="1:7" ht="12.75">
      <c r="A25" s="177" t="s">
        <v>197</v>
      </c>
      <c r="B25" s="25" t="s">
        <v>36</v>
      </c>
      <c r="C25" s="178"/>
      <c r="D25" s="179"/>
      <c r="E25" s="180"/>
      <c r="F25" s="180"/>
      <c r="G25" s="180"/>
    </row>
    <row r="26" spans="1:7" ht="12.75">
      <c r="A26" s="177" t="s">
        <v>198</v>
      </c>
      <c r="B26" s="25" t="s">
        <v>12</v>
      </c>
      <c r="C26" s="178"/>
      <c r="D26" s="179"/>
      <c r="E26" s="180"/>
      <c r="F26" s="180"/>
      <c r="G26" s="180"/>
    </row>
    <row r="27" spans="1:7" ht="12.75">
      <c r="A27" s="177" t="s">
        <v>199</v>
      </c>
      <c r="B27" s="25" t="s">
        <v>12</v>
      </c>
      <c r="C27" s="178"/>
      <c r="D27" s="179"/>
      <c r="E27" s="180"/>
      <c r="F27" s="180"/>
      <c r="G27" s="180"/>
    </row>
    <row r="29" ht="12.75">
      <c r="A29" s="18" t="s">
        <v>124</v>
      </c>
    </row>
  </sheetData>
  <sheetProtection/>
  <mergeCells count="10">
    <mergeCell ref="A4:G4"/>
    <mergeCell ref="A12:G12"/>
    <mergeCell ref="A1:A3"/>
    <mergeCell ref="B1:B3"/>
    <mergeCell ref="C1:G1"/>
    <mergeCell ref="C2:C3"/>
    <mergeCell ref="D2:D3"/>
    <mergeCell ref="E2:E3"/>
    <mergeCell ref="F2:F3"/>
    <mergeCell ref="G2:G3"/>
  </mergeCells>
  <printOptions horizontalCentered="1"/>
  <pageMargins left="0.4330708661417323" right="0.2362204724409449" top="0.984251968503937" bottom="0.2755905511811024" header="0.2755905511811024" footer="0.1968503937007874"/>
  <pageSetup firstPageNumber="201" useFirstPageNumber="1" fitToHeight="1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58" zoomScaleNormal="58" zoomScaleSheetLayoutView="100" zoomScalePageLayoutView="0" workbookViewId="0" topLeftCell="A1">
      <selection activeCell="G39" sqref="A1:G39"/>
    </sheetView>
  </sheetViews>
  <sheetFormatPr defaultColWidth="9.125" defaultRowHeight="12.75"/>
  <cols>
    <col min="1" max="1" width="59.875" style="18" customWidth="1"/>
    <col min="2" max="2" width="9.00390625" style="18" customWidth="1"/>
    <col min="3" max="7" width="14.125" style="18" customWidth="1"/>
    <col min="8" max="16384" width="9.125" style="18" customWidth="1"/>
  </cols>
  <sheetData>
    <row r="1" spans="1:7" s="33" customFormat="1" ht="12.75" customHeight="1">
      <c r="A1" s="213" t="s">
        <v>38</v>
      </c>
      <c r="B1" s="213" t="s">
        <v>39</v>
      </c>
      <c r="C1" s="214" t="s">
        <v>40</v>
      </c>
      <c r="D1" s="214"/>
      <c r="E1" s="214"/>
      <c r="F1" s="214"/>
      <c r="G1" s="214"/>
    </row>
    <row r="2" spans="1:7" s="33" customFormat="1" ht="11.25" customHeight="1">
      <c r="A2" s="213"/>
      <c r="B2" s="213"/>
      <c r="C2" s="213" t="s">
        <v>150</v>
      </c>
      <c r="D2" s="213" t="s">
        <v>151</v>
      </c>
      <c r="E2" s="213" t="s">
        <v>115</v>
      </c>
      <c r="F2" s="213" t="s">
        <v>129</v>
      </c>
      <c r="G2" s="213" t="s">
        <v>152</v>
      </c>
    </row>
    <row r="3" spans="1:7" s="33" customFormat="1" ht="18" customHeight="1">
      <c r="A3" s="213"/>
      <c r="B3" s="213"/>
      <c r="C3" s="213"/>
      <c r="D3" s="213"/>
      <c r="E3" s="213"/>
      <c r="F3" s="213"/>
      <c r="G3" s="213"/>
    </row>
    <row r="4" spans="1:7" s="33" customFormat="1" ht="23.25" customHeight="1">
      <c r="A4" s="207" t="s">
        <v>8</v>
      </c>
      <c r="B4" s="207"/>
      <c r="C4" s="207"/>
      <c r="D4" s="207"/>
      <c r="E4" s="207"/>
      <c r="F4" s="207"/>
      <c r="G4" s="207"/>
    </row>
    <row r="5" spans="1:7" s="33" customFormat="1" ht="25.5" customHeight="1">
      <c r="A5" s="21" t="s">
        <v>130</v>
      </c>
      <c r="B5" s="122" t="s">
        <v>41</v>
      </c>
      <c r="C5" s="19">
        <v>59323541</v>
      </c>
      <c r="D5" s="19">
        <v>63042930</v>
      </c>
      <c r="E5" s="19">
        <v>69606352.6</v>
      </c>
      <c r="F5" s="19">
        <v>76465325.7</v>
      </c>
      <c r="G5" s="19">
        <v>83335712.7</v>
      </c>
    </row>
    <row r="6" spans="1:7" s="33" customFormat="1" ht="12" customHeight="1">
      <c r="A6" s="79" t="s">
        <v>42</v>
      </c>
      <c r="B6" s="20"/>
      <c r="C6" s="19"/>
      <c r="D6" s="19"/>
      <c r="E6" s="19"/>
      <c r="F6" s="19"/>
      <c r="G6" s="19"/>
    </row>
    <row r="7" spans="1:7" s="33" customFormat="1" ht="12" customHeight="1">
      <c r="A7" s="21" t="s">
        <v>43</v>
      </c>
      <c r="B7" s="20" t="s">
        <v>41</v>
      </c>
      <c r="C7" s="19">
        <v>147286</v>
      </c>
      <c r="D7" s="19">
        <v>164703</v>
      </c>
      <c r="E7" s="19">
        <v>181930</v>
      </c>
      <c r="F7" s="19">
        <v>200960</v>
      </c>
      <c r="G7" s="19">
        <v>221981</v>
      </c>
    </row>
    <row r="8" spans="1:7" s="33" customFormat="1" ht="12" customHeight="1">
      <c r="A8" s="21" t="s">
        <v>44</v>
      </c>
      <c r="B8" s="20" t="s">
        <v>41</v>
      </c>
      <c r="C8" s="19">
        <v>56179846</v>
      </c>
      <c r="D8" s="19">
        <v>59396066</v>
      </c>
      <c r="E8" s="19">
        <v>65779531.3</v>
      </c>
      <c r="F8" s="19">
        <v>72463458.4</v>
      </c>
      <c r="G8" s="19">
        <v>79142548.4</v>
      </c>
    </row>
    <row r="9" spans="1:7" s="33" customFormat="1" ht="12" customHeight="1">
      <c r="A9" s="21" t="s">
        <v>153</v>
      </c>
      <c r="B9" s="20" t="s">
        <v>41</v>
      </c>
      <c r="C9" s="19">
        <v>2284403</v>
      </c>
      <c r="D9" s="19">
        <v>2729576</v>
      </c>
      <c r="E9" s="19">
        <v>2869450.3</v>
      </c>
      <c r="F9" s="19">
        <v>2994058.3</v>
      </c>
      <c r="G9" s="19">
        <v>3139590.3</v>
      </c>
    </row>
    <row r="10" spans="1:7" s="33" customFormat="1" ht="26.25" customHeight="1">
      <c r="A10" s="21" t="s">
        <v>154</v>
      </c>
      <c r="B10" s="122" t="s">
        <v>41</v>
      </c>
      <c r="C10" s="19">
        <v>712006</v>
      </c>
      <c r="D10" s="19">
        <v>752585</v>
      </c>
      <c r="E10" s="19">
        <v>775441</v>
      </c>
      <c r="F10" s="19">
        <v>806849</v>
      </c>
      <c r="G10" s="19">
        <v>831593</v>
      </c>
    </row>
    <row r="11" spans="1:7" s="33" customFormat="1" ht="12" customHeight="1">
      <c r="A11" s="22" t="s">
        <v>131</v>
      </c>
      <c r="B11" s="20" t="s">
        <v>12</v>
      </c>
      <c r="C11" s="23">
        <v>118.32039254396497</v>
      </c>
      <c r="D11" s="23">
        <v>101.16424262777761</v>
      </c>
      <c r="E11" s="23">
        <v>105.09113723958724</v>
      </c>
      <c r="F11" s="23">
        <v>104.94362346427435</v>
      </c>
      <c r="G11" s="23">
        <v>104.08035705020858</v>
      </c>
    </row>
    <row r="12" spans="1:7" s="33" customFormat="1" ht="12" customHeight="1">
      <c r="A12" s="79" t="s">
        <v>42</v>
      </c>
      <c r="B12" s="20"/>
      <c r="C12" s="80"/>
      <c r="D12" s="80"/>
      <c r="E12" s="80"/>
      <c r="F12" s="80"/>
      <c r="G12" s="80"/>
    </row>
    <row r="13" spans="1:7" s="33" customFormat="1" ht="12" customHeight="1">
      <c r="A13" s="21" t="s">
        <v>43</v>
      </c>
      <c r="B13" s="20" t="s">
        <v>12</v>
      </c>
      <c r="C13" s="23">
        <v>79.727</v>
      </c>
      <c r="D13" s="23">
        <v>105</v>
      </c>
      <c r="E13" s="23">
        <v>105</v>
      </c>
      <c r="F13" s="23">
        <v>105</v>
      </c>
      <c r="G13" s="23">
        <v>105</v>
      </c>
    </row>
    <row r="14" spans="1:7" s="33" customFormat="1" ht="12" customHeight="1">
      <c r="A14" s="21" t="s">
        <v>44</v>
      </c>
      <c r="B14" s="20" t="s">
        <v>12</v>
      </c>
      <c r="C14" s="23">
        <v>118.36</v>
      </c>
      <c r="D14" s="23">
        <v>100.456</v>
      </c>
      <c r="E14" s="23">
        <v>105.294</v>
      </c>
      <c r="F14" s="23">
        <v>105.153</v>
      </c>
      <c r="G14" s="23">
        <v>104.224</v>
      </c>
    </row>
    <row r="15" spans="1:7" s="33" customFormat="1" ht="12" customHeight="1">
      <c r="A15" s="21" t="s">
        <v>153</v>
      </c>
      <c r="B15" s="20" t="s">
        <v>12</v>
      </c>
      <c r="C15" s="23">
        <v>115.028</v>
      </c>
      <c r="D15" s="23">
        <v>115.96</v>
      </c>
      <c r="E15" s="23">
        <v>101.865</v>
      </c>
      <c r="F15" s="23">
        <v>101.009</v>
      </c>
      <c r="G15" s="23">
        <v>101.53</v>
      </c>
    </row>
    <row r="16" spans="1:7" s="33" customFormat="1" ht="26.25" customHeight="1">
      <c r="A16" s="21" t="s">
        <v>154</v>
      </c>
      <c r="B16" s="20" t="s">
        <v>12</v>
      </c>
      <c r="C16" s="81">
        <v>133.742</v>
      </c>
      <c r="D16" s="81">
        <v>102.558</v>
      </c>
      <c r="E16" s="81">
        <v>99.842</v>
      </c>
      <c r="F16" s="81">
        <v>100.726</v>
      </c>
      <c r="G16" s="81">
        <v>100</v>
      </c>
    </row>
    <row r="17" spans="1:7" s="33" customFormat="1" ht="12" customHeight="1">
      <c r="A17" s="21" t="s">
        <v>45</v>
      </c>
      <c r="B17" s="20" t="s">
        <v>41</v>
      </c>
      <c r="C17" s="19">
        <v>9812203</v>
      </c>
      <c r="D17" s="19">
        <v>9709147</v>
      </c>
      <c r="E17" s="19">
        <v>10443482.599999994</v>
      </c>
      <c r="F17" s="19">
        <v>11266405.500000007</v>
      </c>
      <c r="G17" s="19">
        <v>12285967</v>
      </c>
    </row>
    <row r="18" spans="1:7" s="33" customFormat="1" ht="12" customHeight="1">
      <c r="A18" s="21" t="s">
        <v>46</v>
      </c>
      <c r="B18" s="20" t="s">
        <v>12</v>
      </c>
      <c r="C18" s="23">
        <v>138</v>
      </c>
      <c r="D18" s="23">
        <v>95.075</v>
      </c>
      <c r="E18" s="23">
        <v>103.107</v>
      </c>
      <c r="F18" s="23">
        <v>103.49</v>
      </c>
      <c r="G18" s="23">
        <v>104.411</v>
      </c>
    </row>
    <row r="19" spans="1:7" s="33" customFormat="1" ht="18.75" customHeight="1">
      <c r="A19" s="215" t="s">
        <v>47</v>
      </c>
      <c r="B19" s="215"/>
      <c r="C19" s="215"/>
      <c r="D19" s="215"/>
      <c r="E19" s="215"/>
      <c r="F19" s="215"/>
      <c r="G19" s="215"/>
    </row>
    <row r="20" spans="1:7" s="33" customFormat="1" ht="26.25" customHeight="1">
      <c r="A20" s="21" t="s">
        <v>48</v>
      </c>
      <c r="B20" s="122" t="s">
        <v>41</v>
      </c>
      <c r="C20" s="19">
        <v>72415800</v>
      </c>
      <c r="D20" s="19">
        <v>75981554.4</v>
      </c>
      <c r="E20" s="19">
        <v>82825920.19999999</v>
      </c>
      <c r="F20" s="19">
        <v>90297344</v>
      </c>
      <c r="G20" s="19">
        <v>99379611.6</v>
      </c>
    </row>
    <row r="21" spans="1:7" s="33" customFormat="1" ht="12" customHeight="1">
      <c r="A21" s="21" t="s">
        <v>49</v>
      </c>
      <c r="B21" s="20" t="s">
        <v>41</v>
      </c>
      <c r="C21" s="19">
        <v>3215496</v>
      </c>
      <c r="D21" s="19">
        <v>2853844</v>
      </c>
      <c r="E21" s="19">
        <v>3049953</v>
      </c>
      <c r="F21" s="19">
        <v>3280630</v>
      </c>
      <c r="G21" s="19">
        <v>3615076</v>
      </c>
    </row>
    <row r="22" spans="1:7" s="33" customFormat="1" ht="20.25" customHeight="1">
      <c r="A22" s="26"/>
      <c r="B22" s="27"/>
      <c r="C22" s="28"/>
      <c r="D22" s="27"/>
      <c r="E22" s="216"/>
      <c r="F22" s="216"/>
      <c r="G22" s="119"/>
    </row>
    <row r="23" spans="1:7" s="33" customFormat="1" ht="12.75" customHeight="1">
      <c r="A23" s="26"/>
      <c r="B23" s="27"/>
      <c r="C23" s="120"/>
      <c r="D23" s="121"/>
      <c r="E23" s="121"/>
      <c r="F23" s="121"/>
      <c r="G23" s="121"/>
    </row>
    <row r="24" spans="1:7" s="33" customFormat="1" ht="11.25" customHeight="1">
      <c r="A24" s="212"/>
      <c r="B24" s="212"/>
      <c r="C24" s="212"/>
      <c r="D24" s="212"/>
      <c r="E24" s="18"/>
      <c r="F24" s="18"/>
      <c r="G24" s="18"/>
    </row>
    <row r="25" spans="1:7" s="34" customFormat="1" ht="18" customHeight="1">
      <c r="A25" s="213" t="s">
        <v>38</v>
      </c>
      <c r="B25" s="213" t="s">
        <v>39</v>
      </c>
      <c r="C25" s="214" t="s">
        <v>51</v>
      </c>
      <c r="D25" s="214"/>
      <c r="E25" s="214"/>
      <c r="F25" s="214"/>
      <c r="G25" s="214"/>
    </row>
    <row r="26" spans="1:7" s="34" customFormat="1" ht="12.75" customHeight="1">
      <c r="A26" s="213"/>
      <c r="B26" s="213"/>
      <c r="C26" s="213" t="s">
        <v>150</v>
      </c>
      <c r="D26" s="213" t="s">
        <v>151</v>
      </c>
      <c r="E26" s="213" t="s">
        <v>115</v>
      </c>
      <c r="F26" s="213" t="s">
        <v>129</v>
      </c>
      <c r="G26" s="213" t="s">
        <v>152</v>
      </c>
    </row>
    <row r="27" spans="1:7" s="34" customFormat="1" ht="23.25" customHeight="1">
      <c r="A27" s="213"/>
      <c r="B27" s="213"/>
      <c r="C27" s="213"/>
      <c r="D27" s="213"/>
      <c r="E27" s="213"/>
      <c r="F27" s="213"/>
      <c r="G27" s="213"/>
    </row>
    <row r="28" spans="1:7" s="34" customFormat="1" ht="27" customHeight="1">
      <c r="A28" s="207" t="s">
        <v>8</v>
      </c>
      <c r="B28" s="207"/>
      <c r="C28" s="207"/>
      <c r="D28" s="207"/>
      <c r="E28" s="207"/>
      <c r="F28" s="207"/>
      <c r="G28" s="207"/>
    </row>
    <row r="29" spans="1:7" s="34" customFormat="1" ht="12" customHeight="1">
      <c r="A29" s="21" t="s">
        <v>52</v>
      </c>
      <c r="B29" s="20" t="s">
        <v>36</v>
      </c>
      <c r="C29" s="19">
        <v>35</v>
      </c>
      <c r="D29" s="19">
        <v>43</v>
      </c>
      <c r="E29" s="19">
        <v>43</v>
      </c>
      <c r="F29" s="19">
        <v>43</v>
      </c>
      <c r="G29" s="19">
        <v>43</v>
      </c>
    </row>
    <row r="30" spans="1:7" s="34" customFormat="1" ht="26.25" customHeight="1">
      <c r="A30" s="21" t="s">
        <v>130</v>
      </c>
      <c r="B30" s="122" t="s">
        <v>41</v>
      </c>
      <c r="C30" s="19">
        <v>49511338</v>
      </c>
      <c r="D30" s="19">
        <v>53333783</v>
      </c>
      <c r="E30" s="19">
        <v>59162870</v>
      </c>
      <c r="F30" s="19">
        <v>65198920.699999996</v>
      </c>
      <c r="G30" s="19">
        <v>71049745.7</v>
      </c>
    </row>
    <row r="31" spans="1:7" s="34" customFormat="1" ht="12" customHeight="1">
      <c r="A31" s="79" t="s">
        <v>42</v>
      </c>
      <c r="B31" s="20"/>
      <c r="C31" s="19"/>
      <c r="D31" s="19"/>
      <c r="E31" s="19"/>
      <c r="F31" s="19"/>
      <c r="G31" s="19"/>
    </row>
    <row r="32" spans="1:7" s="34" customFormat="1" ht="12" customHeight="1">
      <c r="A32" s="21" t="s">
        <v>43</v>
      </c>
      <c r="B32" s="20" t="s">
        <v>41</v>
      </c>
      <c r="C32" s="123" t="s">
        <v>53</v>
      </c>
      <c r="D32" s="123" t="s">
        <v>53</v>
      </c>
      <c r="E32" s="123" t="s">
        <v>53</v>
      </c>
      <c r="F32" s="123" t="s">
        <v>53</v>
      </c>
      <c r="G32" s="123" t="s">
        <v>53</v>
      </c>
    </row>
    <row r="33" spans="1:7" s="34" customFormat="1" ht="12" customHeight="1">
      <c r="A33" s="21" t="s">
        <v>44</v>
      </c>
      <c r="B33" s="20" t="s">
        <v>41</v>
      </c>
      <c r="C33" s="19">
        <v>47120201</v>
      </c>
      <c r="D33" s="19">
        <v>50801802</v>
      </c>
      <c r="E33" s="19">
        <v>56511623</v>
      </c>
      <c r="F33" s="19">
        <v>62438139.4</v>
      </c>
      <c r="G33" s="19">
        <v>68167157.4</v>
      </c>
    </row>
    <row r="34" spans="1:7" s="33" customFormat="1" ht="12" customHeight="1">
      <c r="A34" s="21" t="s">
        <v>153</v>
      </c>
      <c r="B34" s="20" t="s">
        <v>41</v>
      </c>
      <c r="C34" s="19">
        <v>1979131</v>
      </c>
      <c r="D34" s="19">
        <v>2094576</v>
      </c>
      <c r="E34" s="19">
        <v>2207577</v>
      </c>
      <c r="F34" s="19">
        <v>2303506.3</v>
      </c>
      <c r="G34" s="19">
        <v>2419256.3</v>
      </c>
    </row>
    <row r="35" spans="1:7" s="33" customFormat="1" ht="24" customHeight="1">
      <c r="A35" s="21" t="s">
        <v>154</v>
      </c>
      <c r="B35" s="122" t="s">
        <v>41</v>
      </c>
      <c r="C35" s="19">
        <v>412006</v>
      </c>
      <c r="D35" s="19">
        <v>437405</v>
      </c>
      <c r="E35" s="19">
        <v>443670</v>
      </c>
      <c r="F35" s="19">
        <v>457275</v>
      </c>
      <c r="G35" s="19">
        <v>463332</v>
      </c>
    </row>
    <row r="36" spans="1:7" s="33" customFormat="1" ht="12" customHeight="1">
      <c r="A36" s="22" t="s">
        <v>131</v>
      </c>
      <c r="B36" s="29" t="s">
        <v>12</v>
      </c>
      <c r="C36" s="81">
        <v>114.88</v>
      </c>
      <c r="D36" s="81">
        <v>102.343</v>
      </c>
      <c r="E36" s="81">
        <v>105.438</v>
      </c>
      <c r="F36" s="81">
        <v>105.186</v>
      </c>
      <c r="G36" s="81">
        <v>104.015</v>
      </c>
    </row>
    <row r="37" spans="1:7" s="33" customFormat="1" ht="18.75" customHeight="1">
      <c r="A37" s="208" t="s">
        <v>47</v>
      </c>
      <c r="B37" s="209"/>
      <c r="C37" s="209"/>
      <c r="D37" s="209"/>
      <c r="E37" s="209"/>
      <c r="F37" s="209"/>
      <c r="G37" s="210"/>
    </row>
    <row r="38" spans="1:7" ht="25.5">
      <c r="A38" s="22" t="s">
        <v>48</v>
      </c>
      <c r="B38" s="32" t="s">
        <v>41</v>
      </c>
      <c r="C38" s="19">
        <v>57773571</v>
      </c>
      <c r="D38" s="19">
        <v>61940755</v>
      </c>
      <c r="E38" s="19">
        <v>67695923.6</v>
      </c>
      <c r="F38" s="19">
        <v>73950970</v>
      </c>
      <c r="G38" s="19">
        <v>81518488</v>
      </c>
    </row>
    <row r="39" spans="1:7" ht="12.75">
      <c r="A39" s="19" t="s">
        <v>49</v>
      </c>
      <c r="B39" s="32" t="s">
        <v>41</v>
      </c>
      <c r="C39" s="19">
        <v>1933637</v>
      </c>
      <c r="D39" s="19">
        <v>1990599</v>
      </c>
      <c r="E39" s="19">
        <v>2155233</v>
      </c>
      <c r="F39" s="19">
        <v>2363409</v>
      </c>
      <c r="G39" s="19">
        <v>2658671</v>
      </c>
    </row>
    <row r="40" spans="1:7" ht="15">
      <c r="A40" s="26"/>
      <c r="B40" s="27"/>
      <c r="C40" s="28"/>
      <c r="D40" s="27"/>
      <c r="E40" s="211"/>
      <c r="F40" s="211"/>
      <c r="G40" s="119"/>
    </row>
  </sheetData>
  <sheetProtection/>
  <mergeCells count="23">
    <mergeCell ref="A1:A3"/>
    <mergeCell ref="A4:G4"/>
    <mergeCell ref="A19:G19"/>
    <mergeCell ref="E22:F22"/>
    <mergeCell ref="B1:B3"/>
    <mergeCell ref="C1:G1"/>
    <mergeCell ref="C2:C3"/>
    <mergeCell ref="D2:D3"/>
    <mergeCell ref="E2:E3"/>
    <mergeCell ref="F2:F3"/>
    <mergeCell ref="G2:G3"/>
    <mergeCell ref="B25:B27"/>
    <mergeCell ref="C25:G25"/>
    <mergeCell ref="C26:C27"/>
    <mergeCell ref="D26:D27"/>
    <mergeCell ref="E26:E27"/>
    <mergeCell ref="F26:F27"/>
    <mergeCell ref="G26:G27"/>
    <mergeCell ref="A28:G28"/>
    <mergeCell ref="A37:G37"/>
    <mergeCell ref="E40:F40"/>
    <mergeCell ref="A24:D24"/>
    <mergeCell ref="A25:A27"/>
  </mergeCells>
  <printOptions horizontalCentered="1"/>
  <pageMargins left="0.2362204724409449" right="0.2362204724409449" top="0.984251968503937" bottom="0.15748031496062992" header="0.2755905511811024" footer="0.1968503937007874"/>
  <pageSetup firstPageNumber="191" useFirstPageNumber="1" fitToHeight="1" fitToWidth="1" horizontalDpi="600" verticalDpi="600" orientation="landscape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80" zoomScaleNormal="80" zoomScaleSheetLayoutView="100" zoomScalePageLayoutView="0" workbookViewId="0" topLeftCell="A1">
      <selection activeCell="D43" sqref="D43"/>
    </sheetView>
  </sheetViews>
  <sheetFormatPr defaultColWidth="9.125" defaultRowHeight="12.75"/>
  <cols>
    <col min="1" max="1" width="59.875" style="18" customWidth="1"/>
    <col min="2" max="2" width="9.00390625" style="18" customWidth="1"/>
    <col min="3" max="12" width="14.125" style="18" customWidth="1"/>
    <col min="13" max="13" width="4.00390625" style="18" customWidth="1"/>
    <col min="14" max="14" width="8.625" style="66" customWidth="1"/>
    <col min="15" max="16384" width="9.125" style="18" customWidth="1"/>
  </cols>
  <sheetData>
    <row r="1" spans="1:12" ht="31.5" customHeight="1">
      <c r="A1" s="213" t="s">
        <v>38</v>
      </c>
      <c r="B1" s="213" t="s">
        <v>39</v>
      </c>
      <c r="C1" s="214" t="s">
        <v>40</v>
      </c>
      <c r="D1" s="214"/>
      <c r="E1" s="214"/>
      <c r="F1" s="214"/>
      <c r="G1" s="214"/>
      <c r="H1" s="213" t="s">
        <v>114</v>
      </c>
      <c r="I1" s="213"/>
      <c r="J1" s="213"/>
      <c r="K1" s="213"/>
      <c r="L1" s="213"/>
    </row>
    <row r="2" spans="1:12" ht="17.25" customHeight="1">
      <c r="A2" s="213"/>
      <c r="B2" s="213"/>
      <c r="C2" s="213" t="s">
        <v>155</v>
      </c>
      <c r="D2" s="213" t="s">
        <v>156</v>
      </c>
      <c r="E2" s="213" t="s">
        <v>115</v>
      </c>
      <c r="F2" s="213" t="s">
        <v>129</v>
      </c>
      <c r="G2" s="213" t="s">
        <v>152</v>
      </c>
      <c r="H2" s="213" t="s">
        <v>157</v>
      </c>
      <c r="I2" s="213" t="s">
        <v>158</v>
      </c>
      <c r="J2" s="213" t="s">
        <v>115</v>
      </c>
      <c r="K2" s="213" t="s">
        <v>129</v>
      </c>
      <c r="L2" s="213" t="s">
        <v>152</v>
      </c>
    </row>
    <row r="3" spans="1:12" ht="17.2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36" customHeight="1">
      <c r="A4" s="207" t="s">
        <v>8</v>
      </c>
      <c r="B4" s="207"/>
      <c r="C4" s="207"/>
      <c r="D4" s="207"/>
      <c r="E4" s="207"/>
      <c r="F4" s="207"/>
      <c r="G4" s="207"/>
      <c r="H4" s="84"/>
      <c r="L4" s="85"/>
    </row>
    <row r="5" spans="1:15" ht="30" customHeight="1">
      <c r="A5" s="134" t="s">
        <v>130</v>
      </c>
      <c r="B5" s="122" t="s">
        <v>41</v>
      </c>
      <c r="C5" s="19">
        <v>59323541</v>
      </c>
      <c r="D5" s="19">
        <v>63042930</v>
      </c>
      <c r="E5" s="19">
        <v>69606352.6</v>
      </c>
      <c r="F5" s="19">
        <v>76465325.7</v>
      </c>
      <c r="G5" s="19">
        <v>83335712.7</v>
      </c>
      <c r="H5" s="19">
        <v>22845454</v>
      </c>
      <c r="I5" s="19">
        <v>23432689</v>
      </c>
      <c r="J5" s="19">
        <v>25303997.200000003</v>
      </c>
      <c r="K5" s="19">
        <v>27057018</v>
      </c>
      <c r="L5" s="19">
        <v>29132047</v>
      </c>
      <c r="N5" s="86"/>
      <c r="O5" s="86"/>
    </row>
    <row r="6" spans="1:15" ht="16.5" customHeight="1">
      <c r="A6" s="135" t="s">
        <v>42</v>
      </c>
      <c r="B6" s="122"/>
      <c r="C6" s="19"/>
      <c r="D6" s="19"/>
      <c r="E6" s="19"/>
      <c r="F6" s="19"/>
      <c r="G6" s="19"/>
      <c r="H6" s="19"/>
      <c r="I6" s="19"/>
      <c r="J6" s="19"/>
      <c r="K6" s="19"/>
      <c r="L6" s="19"/>
      <c r="N6" s="86"/>
      <c r="O6" s="86"/>
    </row>
    <row r="7" spans="1:15" ht="16.5" customHeight="1">
      <c r="A7" s="21" t="s">
        <v>43</v>
      </c>
      <c r="B7" s="122" t="s">
        <v>41</v>
      </c>
      <c r="C7" s="19">
        <v>147286</v>
      </c>
      <c r="D7" s="19">
        <v>164703</v>
      </c>
      <c r="E7" s="19">
        <v>181930</v>
      </c>
      <c r="F7" s="19">
        <v>200960</v>
      </c>
      <c r="G7" s="19">
        <v>221981</v>
      </c>
      <c r="H7" s="87" t="s">
        <v>53</v>
      </c>
      <c r="I7" s="87" t="s">
        <v>53</v>
      </c>
      <c r="J7" s="87" t="s">
        <v>53</v>
      </c>
      <c r="K7" s="87" t="s">
        <v>53</v>
      </c>
      <c r="L7" s="87" t="s">
        <v>53</v>
      </c>
      <c r="N7" s="86"/>
      <c r="O7" s="86"/>
    </row>
    <row r="8" spans="1:15" ht="16.5" customHeight="1">
      <c r="A8" s="21" t="s">
        <v>44</v>
      </c>
      <c r="B8" s="122" t="s">
        <v>41</v>
      </c>
      <c r="C8" s="19">
        <v>56179846</v>
      </c>
      <c r="D8" s="19">
        <v>59396066</v>
      </c>
      <c r="E8" s="19">
        <v>65779531.3</v>
      </c>
      <c r="F8" s="19">
        <v>72463458.4</v>
      </c>
      <c r="G8" s="19">
        <v>79142548.4</v>
      </c>
      <c r="H8" s="19">
        <v>22575454</v>
      </c>
      <c r="I8" s="19">
        <v>22802689</v>
      </c>
      <c r="J8" s="19">
        <v>24647335.6</v>
      </c>
      <c r="K8" s="19">
        <v>26371903</v>
      </c>
      <c r="L8" s="19">
        <v>28417385</v>
      </c>
      <c r="N8" s="86"/>
      <c r="O8" s="86"/>
    </row>
    <row r="9" spans="1:15" ht="16.5" customHeight="1">
      <c r="A9" s="21" t="s">
        <v>153</v>
      </c>
      <c r="B9" s="122" t="s">
        <v>41</v>
      </c>
      <c r="C9" s="19">
        <v>2284403</v>
      </c>
      <c r="D9" s="19">
        <v>2729576</v>
      </c>
      <c r="E9" s="19">
        <v>2869450.3</v>
      </c>
      <c r="F9" s="19">
        <v>2994058.3</v>
      </c>
      <c r="G9" s="19">
        <v>3139590.3</v>
      </c>
      <c r="H9" s="19">
        <v>270000</v>
      </c>
      <c r="I9" s="19">
        <v>630000</v>
      </c>
      <c r="J9" s="19">
        <v>656661.6</v>
      </c>
      <c r="K9" s="19">
        <v>685115</v>
      </c>
      <c r="L9" s="19">
        <v>714662</v>
      </c>
      <c r="N9" s="86"/>
      <c r="O9" s="86"/>
    </row>
    <row r="10" spans="1:15" ht="30" customHeight="1">
      <c r="A10" s="21" t="s">
        <v>154</v>
      </c>
      <c r="B10" s="122"/>
      <c r="C10" s="19">
        <v>712006</v>
      </c>
      <c r="D10" s="19">
        <v>752585</v>
      </c>
      <c r="E10" s="19">
        <v>775441</v>
      </c>
      <c r="F10" s="19">
        <v>806849</v>
      </c>
      <c r="G10" s="19">
        <v>831593</v>
      </c>
      <c r="H10" s="87" t="s">
        <v>53</v>
      </c>
      <c r="I10" s="87" t="s">
        <v>53</v>
      </c>
      <c r="J10" s="87" t="s">
        <v>53</v>
      </c>
      <c r="K10" s="87" t="s">
        <v>53</v>
      </c>
      <c r="L10" s="87" t="s">
        <v>53</v>
      </c>
      <c r="N10" s="86"/>
      <c r="O10" s="86"/>
    </row>
    <row r="11" spans="1:15" ht="30" customHeight="1">
      <c r="A11" s="21" t="s">
        <v>131</v>
      </c>
      <c r="B11" s="122" t="s">
        <v>12</v>
      </c>
      <c r="C11" s="117">
        <v>118.32039254396497</v>
      </c>
      <c r="D11" s="23">
        <v>101.16424262777761</v>
      </c>
      <c r="E11" s="23">
        <v>105.09113723958724</v>
      </c>
      <c r="F11" s="23">
        <v>104.94362346427435</v>
      </c>
      <c r="G11" s="23">
        <v>104.08035705020858</v>
      </c>
      <c r="H11" s="23">
        <v>134.882</v>
      </c>
      <c r="I11" s="23">
        <v>97.2</v>
      </c>
      <c r="J11" s="23">
        <v>102.638</v>
      </c>
      <c r="K11" s="23">
        <v>102.151</v>
      </c>
      <c r="L11" s="23">
        <v>102.727</v>
      </c>
      <c r="N11" s="86"/>
      <c r="O11" s="86"/>
    </row>
    <row r="12" spans="1:15" ht="15.75" customHeight="1">
      <c r="A12" s="135" t="s">
        <v>42</v>
      </c>
      <c r="B12" s="122"/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N12" s="86"/>
      <c r="O12" s="86"/>
    </row>
    <row r="13" spans="1:15" ht="15.75" customHeight="1">
      <c r="A13" s="21" t="s">
        <v>43</v>
      </c>
      <c r="B13" s="122" t="s">
        <v>12</v>
      </c>
      <c r="C13" s="23">
        <v>79.727</v>
      </c>
      <c r="D13" s="23">
        <v>105</v>
      </c>
      <c r="E13" s="23">
        <v>105</v>
      </c>
      <c r="F13" s="23">
        <v>105</v>
      </c>
      <c r="G13" s="23">
        <v>105</v>
      </c>
      <c r="H13" s="87" t="s">
        <v>53</v>
      </c>
      <c r="I13" s="87" t="s">
        <v>53</v>
      </c>
      <c r="J13" s="87" t="s">
        <v>53</v>
      </c>
      <c r="K13" s="87" t="s">
        <v>53</v>
      </c>
      <c r="L13" s="87" t="s">
        <v>53</v>
      </c>
      <c r="N13" s="86"/>
      <c r="O13" s="86"/>
    </row>
    <row r="14" spans="1:15" ht="15.75" customHeight="1">
      <c r="A14" s="21" t="s">
        <v>44</v>
      </c>
      <c r="B14" s="122" t="s">
        <v>12</v>
      </c>
      <c r="C14" s="23">
        <v>118.36</v>
      </c>
      <c r="D14" s="23">
        <v>100.456</v>
      </c>
      <c r="E14" s="23">
        <v>105.294</v>
      </c>
      <c r="F14" s="23">
        <v>105.153</v>
      </c>
      <c r="G14" s="23">
        <v>104.224</v>
      </c>
      <c r="H14" s="23">
        <v>136.303</v>
      </c>
      <c r="I14" s="23">
        <v>95.655</v>
      </c>
      <c r="J14" s="23">
        <v>102.684</v>
      </c>
      <c r="K14" s="23">
        <v>102.182</v>
      </c>
      <c r="L14" s="23">
        <v>102.772</v>
      </c>
      <c r="N14" s="86"/>
      <c r="O14" s="86"/>
    </row>
    <row r="15" spans="1:15" ht="15.75" customHeight="1">
      <c r="A15" s="21" t="s">
        <v>153</v>
      </c>
      <c r="B15" s="122" t="s">
        <v>12</v>
      </c>
      <c r="C15" s="19">
        <v>115.028</v>
      </c>
      <c r="D15" s="19">
        <v>115.96</v>
      </c>
      <c r="E15" s="19">
        <v>101.865</v>
      </c>
      <c r="F15" s="19">
        <v>101.009</v>
      </c>
      <c r="G15" s="19">
        <v>101.53</v>
      </c>
      <c r="H15" s="23">
        <v>72.32</v>
      </c>
      <c r="I15" s="23">
        <v>226.537</v>
      </c>
      <c r="J15" s="23">
        <v>101</v>
      </c>
      <c r="K15" s="23">
        <v>101</v>
      </c>
      <c r="L15" s="23">
        <v>101</v>
      </c>
      <c r="N15" s="86"/>
      <c r="O15" s="86"/>
    </row>
    <row r="16" spans="1:12" ht="30" customHeight="1">
      <c r="A16" s="21" t="s">
        <v>154</v>
      </c>
      <c r="B16" s="122"/>
      <c r="C16" s="23">
        <v>133.742</v>
      </c>
      <c r="D16" s="23">
        <v>102.558</v>
      </c>
      <c r="E16" s="23">
        <v>99.842</v>
      </c>
      <c r="F16" s="23">
        <v>100.726</v>
      </c>
      <c r="G16" s="23">
        <v>100</v>
      </c>
      <c r="H16" s="87" t="s">
        <v>53</v>
      </c>
      <c r="I16" s="87" t="s">
        <v>53</v>
      </c>
      <c r="J16" s="87" t="s">
        <v>53</v>
      </c>
      <c r="K16" s="87" t="s">
        <v>53</v>
      </c>
      <c r="L16" s="87" t="s">
        <v>53</v>
      </c>
    </row>
    <row r="17" spans="1:12" ht="15.75" customHeight="1">
      <c r="A17" s="134" t="s">
        <v>45</v>
      </c>
      <c r="B17" s="122" t="s">
        <v>41</v>
      </c>
      <c r="C17" s="19">
        <v>9812203</v>
      </c>
      <c r="D17" s="19">
        <v>9709147</v>
      </c>
      <c r="E17" s="19">
        <v>10443482.599999994</v>
      </c>
      <c r="F17" s="19">
        <v>11266405.500000007</v>
      </c>
      <c r="G17" s="19">
        <v>12285967</v>
      </c>
      <c r="H17" s="19">
        <v>270000</v>
      </c>
      <c r="I17" s="19">
        <v>756000</v>
      </c>
      <c r="J17" s="19">
        <v>801914</v>
      </c>
      <c r="K17" s="19">
        <v>852083</v>
      </c>
      <c r="L17" s="19">
        <v>906041</v>
      </c>
    </row>
    <row r="18" spans="1:12" ht="15.75" customHeight="1">
      <c r="A18" s="21" t="s">
        <v>46</v>
      </c>
      <c r="B18" s="122" t="s">
        <v>12</v>
      </c>
      <c r="C18" s="23">
        <v>138</v>
      </c>
      <c r="D18" s="23">
        <v>95.075</v>
      </c>
      <c r="E18" s="23">
        <v>103.107</v>
      </c>
      <c r="F18" s="23">
        <v>103.49</v>
      </c>
      <c r="G18" s="23">
        <v>104.411</v>
      </c>
      <c r="H18" s="23">
        <v>72.32</v>
      </c>
      <c r="I18" s="23">
        <v>270.968</v>
      </c>
      <c r="J18" s="23">
        <v>102.496</v>
      </c>
      <c r="K18" s="23">
        <v>102.628</v>
      </c>
      <c r="L18" s="23">
        <v>102.762</v>
      </c>
    </row>
    <row r="19" spans="1:12" ht="34.5" customHeight="1">
      <c r="A19" s="215" t="s">
        <v>47</v>
      </c>
      <c r="B19" s="215"/>
      <c r="C19" s="215"/>
      <c r="D19" s="215"/>
      <c r="E19" s="215"/>
      <c r="F19" s="215"/>
      <c r="G19" s="215"/>
      <c r="H19" s="84"/>
      <c r="L19" s="85"/>
    </row>
    <row r="20" spans="1:12" ht="30" customHeight="1">
      <c r="A20" s="21" t="s">
        <v>48</v>
      </c>
      <c r="B20" s="122" t="s">
        <v>41</v>
      </c>
      <c r="C20" s="23">
        <v>72415800</v>
      </c>
      <c r="D20" s="23">
        <v>75981554.4</v>
      </c>
      <c r="E20" s="23">
        <v>82825920.19999999</v>
      </c>
      <c r="F20" s="23">
        <v>90297344</v>
      </c>
      <c r="G20" s="23">
        <v>99379611.6</v>
      </c>
      <c r="H20" s="191">
        <v>33153270</v>
      </c>
      <c r="I20" s="191">
        <v>37008269</v>
      </c>
      <c r="J20" s="191">
        <v>39809897</v>
      </c>
      <c r="K20" s="191">
        <v>42583460</v>
      </c>
      <c r="L20" s="191">
        <v>45515422</v>
      </c>
    </row>
    <row r="21" spans="1:12" ht="15.75" customHeight="1">
      <c r="A21" s="124" t="s">
        <v>49</v>
      </c>
      <c r="B21" s="125" t="s">
        <v>41</v>
      </c>
      <c r="C21" s="126">
        <v>3215496</v>
      </c>
      <c r="D21" s="126">
        <v>2853844</v>
      </c>
      <c r="E21" s="126">
        <v>3049953</v>
      </c>
      <c r="F21" s="126">
        <v>3280630</v>
      </c>
      <c r="G21" s="126">
        <v>3615076</v>
      </c>
      <c r="H21" s="126">
        <v>1003493</v>
      </c>
      <c r="I21" s="126">
        <v>734780</v>
      </c>
      <c r="J21" s="126">
        <v>786180</v>
      </c>
      <c r="K21" s="126">
        <v>854315</v>
      </c>
      <c r="L21" s="126">
        <v>893090</v>
      </c>
    </row>
    <row r="22" spans="1:12" ht="15">
      <c r="A22" s="26"/>
      <c r="B22" s="27"/>
      <c r="C22" s="28"/>
      <c r="D22" s="27"/>
      <c r="E22" s="216"/>
      <c r="F22" s="216"/>
      <c r="G22" s="127"/>
      <c r="H22" s="128"/>
      <c r="I22" s="128"/>
      <c r="J22" s="128"/>
      <c r="K22" s="128"/>
      <c r="L22" s="128"/>
    </row>
    <row r="23" spans="1:12" ht="15">
      <c r="A23" s="26"/>
      <c r="B23" s="27"/>
      <c r="C23" s="120"/>
      <c r="D23" s="121"/>
      <c r="E23" s="121"/>
      <c r="F23" s="121"/>
      <c r="G23" s="66"/>
      <c r="H23" s="129"/>
      <c r="I23" s="66"/>
      <c r="J23" s="121"/>
      <c r="K23" s="121"/>
      <c r="L23" s="121"/>
    </row>
    <row r="24" spans="7:9" ht="12.75">
      <c r="G24" s="66"/>
      <c r="H24" s="130"/>
      <c r="I24" s="131"/>
    </row>
    <row r="25" spans="7:9" ht="12.75">
      <c r="G25" s="66"/>
      <c r="H25" s="130"/>
      <c r="I25" s="131"/>
    </row>
    <row r="26" spans="7:9" ht="12.75">
      <c r="G26" s="66"/>
      <c r="H26" s="130"/>
      <c r="I26" s="131"/>
    </row>
    <row r="27" spans="7:9" ht="12.75">
      <c r="G27" s="66"/>
      <c r="H27" s="130"/>
      <c r="I27" s="131"/>
    </row>
    <row r="28" spans="7:9" ht="12.75">
      <c r="G28" s="66"/>
      <c r="H28" s="130"/>
      <c r="I28" s="131"/>
    </row>
    <row r="29" spans="7:9" ht="12.75">
      <c r="G29" s="66"/>
      <c r="H29" s="130"/>
      <c r="I29" s="131"/>
    </row>
    <row r="30" spans="7:9" ht="12.75">
      <c r="G30" s="66"/>
      <c r="H30" s="130"/>
      <c r="I30" s="131"/>
    </row>
    <row r="31" spans="8:9" ht="12.75">
      <c r="H31" s="130"/>
      <c r="I31" s="131"/>
    </row>
    <row r="32" spans="7:9" ht="12.75">
      <c r="G32" s="66"/>
      <c r="H32" s="130"/>
      <c r="I32" s="131"/>
    </row>
    <row r="33" spans="8:9" ht="12.75">
      <c r="H33" s="130"/>
      <c r="I33" s="131"/>
    </row>
  </sheetData>
  <sheetProtection/>
  <mergeCells count="17">
    <mergeCell ref="I2:I3"/>
    <mergeCell ref="J2:J3"/>
    <mergeCell ref="K2:K3"/>
    <mergeCell ref="E2:E3"/>
    <mergeCell ref="F2:F3"/>
    <mergeCell ref="G2:G3"/>
    <mergeCell ref="H2:H3"/>
    <mergeCell ref="L2:L3"/>
    <mergeCell ref="A4:G4"/>
    <mergeCell ref="A19:G19"/>
    <mergeCell ref="E22:F22"/>
    <mergeCell ref="A1:A3"/>
    <mergeCell ref="B1:B3"/>
    <mergeCell ref="C1:G1"/>
    <mergeCell ref="H1:L1"/>
    <mergeCell ref="C2:C3"/>
    <mergeCell ref="D2:D3"/>
  </mergeCells>
  <printOptions horizontalCentered="1"/>
  <pageMargins left="0.2362204724409449" right="0.2362204724409449" top="1.1811023622047245" bottom="0.2755905511811024" header="0.2755905511811024" footer="0.1968503937007874"/>
  <pageSetup firstPageNumber="192" useFirstPageNumber="1" fitToHeight="1" fitToWidth="1" horizontalDpi="600" verticalDpi="600" orientation="landscape" paperSize="9" scale="6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52" zoomScaleNormal="52" zoomScaleSheetLayoutView="110" zoomScalePageLayoutView="0" workbookViewId="0" topLeftCell="A1">
      <selection activeCell="T40" sqref="T40"/>
    </sheetView>
  </sheetViews>
  <sheetFormatPr defaultColWidth="9.125" defaultRowHeight="12.75"/>
  <cols>
    <col min="1" max="1" width="51.625" style="136" customWidth="1"/>
    <col min="2" max="2" width="9.00390625" style="136" customWidth="1"/>
    <col min="3" max="3" width="13.25390625" style="136" customWidth="1"/>
    <col min="4" max="4" width="13.625" style="136" customWidth="1"/>
    <col min="5" max="5" width="13.125" style="136" customWidth="1"/>
    <col min="6" max="6" width="13.25390625" style="136" customWidth="1"/>
    <col min="7" max="7" width="14.75390625" style="136" customWidth="1"/>
    <col min="8" max="8" width="10.75390625" style="35" hidden="1" customWidth="1"/>
    <col min="9" max="9" width="9.125" style="35" hidden="1" customWidth="1"/>
    <col min="10" max="16384" width="9.125" style="18" customWidth="1"/>
  </cols>
  <sheetData>
    <row r="1" spans="1:9" ht="25.5" customHeight="1">
      <c r="A1" s="217" t="s">
        <v>38</v>
      </c>
      <c r="B1" s="217" t="s">
        <v>39</v>
      </c>
      <c r="C1" s="217" t="s">
        <v>159</v>
      </c>
      <c r="D1" s="217"/>
      <c r="E1" s="217"/>
      <c r="F1" s="217"/>
      <c r="G1" s="217"/>
      <c r="H1" s="36"/>
      <c r="I1" s="36"/>
    </row>
    <row r="2" spans="1:9" ht="12.75" customHeight="1">
      <c r="A2" s="217"/>
      <c r="B2" s="217"/>
      <c r="C2" s="217" t="s">
        <v>150</v>
      </c>
      <c r="D2" s="217" t="s">
        <v>151</v>
      </c>
      <c r="E2" s="217" t="s">
        <v>115</v>
      </c>
      <c r="F2" s="217" t="s">
        <v>129</v>
      </c>
      <c r="G2" s="217" t="s">
        <v>160</v>
      </c>
      <c r="H2" s="36"/>
      <c r="I2" s="36"/>
    </row>
    <row r="3" spans="1:7" ht="12.75">
      <c r="A3" s="217"/>
      <c r="B3" s="217"/>
      <c r="C3" s="217"/>
      <c r="D3" s="217"/>
      <c r="E3" s="217"/>
      <c r="F3" s="217"/>
      <c r="G3" s="217"/>
    </row>
    <row r="4" spans="1:7" ht="23.25" customHeight="1">
      <c r="A4" s="218" t="s">
        <v>99</v>
      </c>
      <c r="B4" s="218"/>
      <c r="C4" s="218"/>
      <c r="D4" s="218"/>
      <c r="E4" s="218"/>
      <c r="F4" s="218"/>
      <c r="G4" s="218"/>
    </row>
    <row r="5" spans="1:7" ht="30" customHeight="1">
      <c r="A5" s="137" t="s">
        <v>54</v>
      </c>
      <c r="B5" s="88" t="s">
        <v>41</v>
      </c>
      <c r="C5" s="37">
        <v>6042029</v>
      </c>
      <c r="D5" s="37">
        <v>6334881</v>
      </c>
      <c r="E5" s="37">
        <v>6768565</v>
      </c>
      <c r="F5" s="37">
        <v>6976547</v>
      </c>
      <c r="G5" s="37">
        <v>7217140</v>
      </c>
    </row>
    <row r="6" spans="1:7" ht="14.25" customHeight="1">
      <c r="A6" s="138" t="s">
        <v>11</v>
      </c>
      <c r="B6" s="88" t="s">
        <v>12</v>
      </c>
      <c r="C6" s="38">
        <v>100.81331939716853</v>
      </c>
      <c r="D6" s="139">
        <v>101.2035857490919</v>
      </c>
      <c r="E6" s="139">
        <v>103.1331748712233</v>
      </c>
      <c r="F6" s="139">
        <v>99.49108453370434</v>
      </c>
      <c r="G6" s="139">
        <v>100.04699916394297</v>
      </c>
    </row>
    <row r="7" spans="1:7" ht="14.25" customHeight="1">
      <c r="A7" s="137" t="s">
        <v>55</v>
      </c>
      <c r="B7" s="88" t="s">
        <v>41</v>
      </c>
      <c r="C7" s="37">
        <v>465793</v>
      </c>
      <c r="D7" s="37">
        <v>610000</v>
      </c>
      <c r="E7" s="37">
        <v>924400</v>
      </c>
      <c r="F7" s="37">
        <v>1037500</v>
      </c>
      <c r="G7" s="37">
        <v>1147650</v>
      </c>
    </row>
    <row r="8" spans="1:8" ht="18" customHeight="1">
      <c r="A8" s="218" t="s">
        <v>98</v>
      </c>
      <c r="B8" s="218"/>
      <c r="C8" s="218"/>
      <c r="D8" s="218"/>
      <c r="E8" s="218"/>
      <c r="F8" s="218"/>
      <c r="G8" s="218"/>
      <c r="H8" s="36"/>
    </row>
    <row r="9" spans="1:8" ht="30" customHeight="1">
      <c r="A9" s="137" t="s">
        <v>15</v>
      </c>
      <c r="B9" s="89" t="s">
        <v>41</v>
      </c>
      <c r="C9" s="37">
        <v>7909006</v>
      </c>
      <c r="D9" s="37">
        <v>8239509</v>
      </c>
      <c r="E9" s="37">
        <v>8262324</v>
      </c>
      <c r="F9" s="37">
        <v>8224415</v>
      </c>
      <c r="G9" s="37">
        <v>8273127</v>
      </c>
      <c r="H9" s="36"/>
    </row>
    <row r="10" spans="1:8" ht="14.25" customHeight="1">
      <c r="A10" s="138" t="s">
        <v>11</v>
      </c>
      <c r="B10" s="88" t="s">
        <v>12</v>
      </c>
      <c r="C10" s="38">
        <v>106.81508578037653</v>
      </c>
      <c r="D10" s="38">
        <v>99.2179223099771</v>
      </c>
      <c r="E10" s="38">
        <v>95.95875365316878</v>
      </c>
      <c r="F10" s="38">
        <v>95.25471996155981</v>
      </c>
      <c r="G10" s="38">
        <v>96.53770181109428</v>
      </c>
      <c r="H10" s="36"/>
    </row>
    <row r="11" spans="1:7" ht="14.25" customHeight="1">
      <c r="A11" s="137" t="s">
        <v>56</v>
      </c>
      <c r="B11" s="89"/>
      <c r="C11" s="37"/>
      <c r="D11" s="37"/>
      <c r="E11" s="37"/>
      <c r="F11" s="37"/>
      <c r="G11" s="37"/>
    </row>
    <row r="12" spans="1:8" ht="14.25" customHeight="1">
      <c r="A12" s="137" t="s">
        <v>57</v>
      </c>
      <c r="B12" s="89" t="s">
        <v>41</v>
      </c>
      <c r="C12" s="37">
        <v>2749064</v>
      </c>
      <c r="D12" s="37">
        <v>1612833</v>
      </c>
      <c r="E12" s="37">
        <v>1847860</v>
      </c>
      <c r="F12" s="37">
        <v>1737170</v>
      </c>
      <c r="G12" s="37">
        <v>2042140</v>
      </c>
      <c r="H12" s="35"/>
    </row>
    <row r="13" spans="1:8" ht="14.25" customHeight="1">
      <c r="A13" s="137" t="s">
        <v>58</v>
      </c>
      <c r="B13" s="89" t="s">
        <v>41</v>
      </c>
      <c r="C13" s="37">
        <v>1332753</v>
      </c>
      <c r="D13" s="37">
        <v>583951</v>
      </c>
      <c r="E13" s="37">
        <v>1155424</v>
      </c>
      <c r="F13" s="37">
        <v>1470846</v>
      </c>
      <c r="G13" s="37">
        <v>1457472</v>
      </c>
      <c r="H13" s="35"/>
    </row>
    <row r="14" spans="1:8" ht="14.25" customHeight="1">
      <c r="A14" s="141" t="s">
        <v>59</v>
      </c>
      <c r="B14" s="89" t="s">
        <v>41</v>
      </c>
      <c r="C14" s="37">
        <v>3827189</v>
      </c>
      <c r="D14" s="37">
        <v>6042725</v>
      </c>
      <c r="E14" s="37">
        <v>5259040</v>
      </c>
      <c r="F14" s="37">
        <v>5016399</v>
      </c>
      <c r="G14" s="37">
        <v>4773515</v>
      </c>
      <c r="H14" s="35"/>
    </row>
    <row r="15" spans="1:8" ht="14.25" customHeight="1">
      <c r="A15" s="142" t="s">
        <v>161</v>
      </c>
      <c r="B15" s="89" t="s">
        <v>41</v>
      </c>
      <c r="C15" s="37">
        <v>209095</v>
      </c>
      <c r="D15" s="37">
        <v>95000</v>
      </c>
      <c r="E15" s="37">
        <v>70000</v>
      </c>
      <c r="F15" s="37">
        <v>70000</v>
      </c>
      <c r="G15" s="37">
        <v>70000</v>
      </c>
      <c r="H15" s="35"/>
    </row>
    <row r="16" spans="1:7" ht="24.75" customHeight="1">
      <c r="A16" s="224" t="s">
        <v>60</v>
      </c>
      <c r="B16" s="224"/>
      <c r="C16" s="224"/>
      <c r="D16" s="224"/>
      <c r="E16" s="224"/>
      <c r="F16" s="224"/>
      <c r="G16" s="224"/>
    </row>
    <row r="17" spans="1:10" ht="14.25" customHeight="1">
      <c r="A17" s="140" t="s">
        <v>61</v>
      </c>
      <c r="B17" s="89" t="s">
        <v>62</v>
      </c>
      <c r="C17" s="145">
        <v>135789</v>
      </c>
      <c r="D17" s="145">
        <v>145545</v>
      </c>
      <c r="E17" s="145">
        <v>131476</v>
      </c>
      <c r="F17" s="145">
        <v>119856</v>
      </c>
      <c r="G17" s="145">
        <v>127958</v>
      </c>
      <c r="H17" s="35"/>
      <c r="J17" s="183"/>
    </row>
    <row r="18" spans="1:8" ht="14.25" customHeight="1">
      <c r="A18" s="143" t="s">
        <v>63</v>
      </c>
      <c r="B18" s="89" t="s">
        <v>62</v>
      </c>
      <c r="C18" s="145">
        <v>9251</v>
      </c>
      <c r="D18" s="145">
        <v>8403</v>
      </c>
      <c r="E18" s="145">
        <v>3000</v>
      </c>
      <c r="F18" s="145">
        <v>5000</v>
      </c>
      <c r="G18" s="145">
        <v>3000</v>
      </c>
      <c r="H18" s="35"/>
    </row>
    <row r="19" spans="1:8" ht="30" customHeight="1">
      <c r="A19" s="137" t="s">
        <v>64</v>
      </c>
      <c r="B19" s="89" t="s">
        <v>65</v>
      </c>
      <c r="C19" s="146"/>
      <c r="D19" s="184">
        <v>105</v>
      </c>
      <c r="E19" s="185"/>
      <c r="F19" s="185">
        <v>150</v>
      </c>
      <c r="G19" s="185">
        <v>140</v>
      </c>
      <c r="H19" s="35"/>
    </row>
    <row r="20" spans="1:8" ht="14.25" customHeight="1">
      <c r="A20" s="137" t="s">
        <v>66</v>
      </c>
      <c r="B20" s="89" t="s">
        <v>65</v>
      </c>
      <c r="C20" s="146"/>
      <c r="D20" s="184"/>
      <c r="E20" s="185">
        <v>1100</v>
      </c>
      <c r="F20" s="185"/>
      <c r="G20" s="185">
        <v>1000</v>
      </c>
      <c r="H20" s="35"/>
    </row>
    <row r="21" spans="1:7" ht="14.25" customHeight="1">
      <c r="A21" s="137" t="s">
        <v>67</v>
      </c>
      <c r="B21" s="89" t="s">
        <v>65</v>
      </c>
      <c r="C21" s="146"/>
      <c r="D21" s="146"/>
      <c r="E21" s="147"/>
      <c r="F21" s="147"/>
      <c r="G21" s="147"/>
    </row>
    <row r="22" spans="1:7" ht="25.5" customHeight="1">
      <c r="A22" s="137" t="s">
        <v>68</v>
      </c>
      <c r="B22" s="89" t="s">
        <v>65</v>
      </c>
      <c r="C22" s="146"/>
      <c r="D22" s="146"/>
      <c r="E22" s="147"/>
      <c r="F22" s="147"/>
      <c r="G22" s="147"/>
    </row>
    <row r="23" spans="1:7" ht="12.75">
      <c r="A23" s="82"/>
      <c r="B23" s="83"/>
      <c r="C23" s="144"/>
      <c r="D23" s="83"/>
      <c r="E23" s="225"/>
      <c r="F23" s="225"/>
      <c r="G23" s="33"/>
    </row>
    <row r="25" spans="1:7" ht="29.25" customHeight="1">
      <c r="A25" s="213" t="s">
        <v>38</v>
      </c>
      <c r="B25" s="213" t="s">
        <v>39</v>
      </c>
      <c r="C25" s="214" t="s">
        <v>51</v>
      </c>
      <c r="D25" s="214"/>
      <c r="E25" s="214"/>
      <c r="F25" s="214"/>
      <c r="G25" s="214"/>
    </row>
    <row r="26" spans="1:7" ht="12.75" customHeight="1">
      <c r="A26" s="213"/>
      <c r="B26" s="213"/>
      <c r="C26" s="213" t="s">
        <v>162</v>
      </c>
      <c r="D26" s="213" t="s">
        <v>151</v>
      </c>
      <c r="E26" s="213" t="s">
        <v>163</v>
      </c>
      <c r="F26" s="213" t="s">
        <v>164</v>
      </c>
      <c r="G26" s="213" t="s">
        <v>165</v>
      </c>
    </row>
    <row r="27" spans="1:7" ht="12.75">
      <c r="A27" s="213"/>
      <c r="B27" s="213"/>
      <c r="C27" s="213"/>
      <c r="D27" s="213"/>
      <c r="E27" s="213"/>
      <c r="F27" s="213"/>
      <c r="G27" s="213"/>
    </row>
    <row r="28" spans="1:7" ht="15">
      <c r="A28" s="218" t="s">
        <v>99</v>
      </c>
      <c r="B28" s="219"/>
      <c r="C28" s="219"/>
      <c r="D28" s="219"/>
      <c r="E28" s="219"/>
      <c r="F28" s="219"/>
      <c r="G28" s="220"/>
    </row>
    <row r="29" spans="1:7" ht="25.5">
      <c r="A29" s="137" t="s">
        <v>54</v>
      </c>
      <c r="B29" s="88" t="s">
        <v>41</v>
      </c>
      <c r="C29" s="37">
        <v>433568</v>
      </c>
      <c r="D29" s="37">
        <v>700000</v>
      </c>
      <c r="E29" s="37">
        <v>1050000</v>
      </c>
      <c r="F29" s="37">
        <v>1170000</v>
      </c>
      <c r="G29" s="37">
        <v>1300000</v>
      </c>
    </row>
    <row r="30" spans="1:7" ht="12.75">
      <c r="A30" s="138" t="s">
        <v>11</v>
      </c>
      <c r="B30" s="88" t="s">
        <v>12</v>
      </c>
      <c r="C30" s="38">
        <v>61.97333517666157</v>
      </c>
      <c r="D30" s="139">
        <v>155.84076215857158</v>
      </c>
      <c r="E30" s="139">
        <v>144.78764478764478</v>
      </c>
      <c r="F30" s="139">
        <v>107.55653612796469</v>
      </c>
      <c r="G30" s="139">
        <v>107.45755426606492</v>
      </c>
    </row>
    <row r="31" spans="1:7" ht="12.75">
      <c r="A31" s="137" t="s">
        <v>55</v>
      </c>
      <c r="B31" s="88" t="s">
        <v>41</v>
      </c>
      <c r="C31" s="37">
        <v>364849</v>
      </c>
      <c r="D31" s="37">
        <v>500000</v>
      </c>
      <c r="E31" s="37">
        <v>800000</v>
      </c>
      <c r="F31" s="37">
        <v>900000</v>
      </c>
      <c r="G31" s="37">
        <v>1000000</v>
      </c>
    </row>
    <row r="32" spans="1:7" ht="15">
      <c r="A32" s="221" t="s">
        <v>98</v>
      </c>
      <c r="B32" s="222"/>
      <c r="C32" s="222"/>
      <c r="D32" s="222"/>
      <c r="E32" s="222"/>
      <c r="F32" s="222"/>
      <c r="G32" s="223"/>
    </row>
    <row r="33" spans="1:7" ht="25.5">
      <c r="A33" s="137" t="s">
        <v>15</v>
      </c>
      <c r="B33" s="89" t="s">
        <v>41</v>
      </c>
      <c r="C33" s="37">
        <v>6084629</v>
      </c>
      <c r="D33" s="37">
        <v>3887296</v>
      </c>
      <c r="E33" s="37">
        <v>4790874</v>
      </c>
      <c r="F33" s="37">
        <v>5355265</v>
      </c>
      <c r="G33" s="37">
        <v>3879577</v>
      </c>
    </row>
    <row r="34" spans="1:7" ht="12.75">
      <c r="A34" s="138" t="s">
        <v>11</v>
      </c>
      <c r="B34" s="88" t="s">
        <v>12</v>
      </c>
      <c r="C34" s="38">
        <v>142.8680309403635</v>
      </c>
      <c r="D34" s="38">
        <v>60.84490388266346</v>
      </c>
      <c r="E34" s="38">
        <v>117.93720933658338</v>
      </c>
      <c r="F34" s="38">
        <v>106.96702736060988</v>
      </c>
      <c r="G34" s="38">
        <v>69.52415044263049</v>
      </c>
    </row>
    <row r="35" spans="1:7" ht="12.75">
      <c r="A35" s="137" t="s">
        <v>56</v>
      </c>
      <c r="B35" s="89"/>
      <c r="C35" s="37"/>
      <c r="D35" s="37"/>
      <c r="E35" s="37"/>
      <c r="F35" s="37"/>
      <c r="G35" s="37"/>
    </row>
    <row r="36" spans="1:7" ht="12.75">
      <c r="A36" s="137" t="s">
        <v>57</v>
      </c>
      <c r="B36" s="89" t="s">
        <v>41</v>
      </c>
      <c r="C36" s="37">
        <v>2536554</v>
      </c>
      <c r="D36" s="37">
        <v>1513573</v>
      </c>
      <c r="E36" s="37">
        <v>1529410</v>
      </c>
      <c r="F36" s="37">
        <v>1262020</v>
      </c>
      <c r="G36" s="37">
        <v>1635590</v>
      </c>
    </row>
    <row r="37" spans="1:7" ht="12.75">
      <c r="A37" s="137" t="s">
        <v>58</v>
      </c>
      <c r="B37" s="89" t="s">
        <v>41</v>
      </c>
      <c r="C37" s="37">
        <v>1332753</v>
      </c>
      <c r="D37" s="37">
        <v>583951</v>
      </c>
      <c r="E37" s="37">
        <v>1155424</v>
      </c>
      <c r="F37" s="37">
        <v>1470846</v>
      </c>
      <c r="G37" s="37">
        <v>1457472</v>
      </c>
    </row>
    <row r="38" spans="1:7" ht="12.75">
      <c r="A38" s="141" t="s">
        <v>59</v>
      </c>
      <c r="B38" s="89" t="s">
        <v>41</v>
      </c>
      <c r="C38" s="37">
        <v>2215322</v>
      </c>
      <c r="D38" s="37">
        <v>1789772</v>
      </c>
      <c r="E38" s="37">
        <v>2106040</v>
      </c>
      <c r="F38" s="37">
        <v>2622399</v>
      </c>
      <c r="G38" s="37">
        <v>786515</v>
      </c>
    </row>
  </sheetData>
  <sheetProtection/>
  <mergeCells count="22">
    <mergeCell ref="A28:G28"/>
    <mergeCell ref="A32:G32"/>
    <mergeCell ref="A16:G16"/>
    <mergeCell ref="E23:F23"/>
    <mergeCell ref="A25:A27"/>
    <mergeCell ref="B25:B27"/>
    <mergeCell ref="C25:G25"/>
    <mergeCell ref="C26:C27"/>
    <mergeCell ref="F26:F27"/>
    <mergeCell ref="G26:G27"/>
    <mergeCell ref="F2:F3"/>
    <mergeCell ref="G2:G3"/>
    <mergeCell ref="A8:G8"/>
    <mergeCell ref="A4:G4"/>
    <mergeCell ref="A1:A3"/>
    <mergeCell ref="B1:B3"/>
    <mergeCell ref="C1:G1"/>
    <mergeCell ref="C2:C3"/>
    <mergeCell ref="D2:D3"/>
    <mergeCell ref="E2:E3"/>
    <mergeCell ref="D26:D27"/>
    <mergeCell ref="E26:E27"/>
  </mergeCells>
  <printOptions horizontalCentered="1"/>
  <pageMargins left="0.8267716535433072" right="0.2362204724409449" top="0.38" bottom="0.48" header="0.2755905511811024" footer="0.26"/>
  <pageSetup firstPageNumber="193" useFirstPageNumber="1" fitToHeight="1" fitToWidth="1" horizontalDpi="600" verticalDpi="600" orientation="landscape" paperSize="9" scale="8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="55" zoomScaleNormal="55" zoomScalePageLayoutView="0" workbookViewId="0" topLeftCell="A1">
      <selection activeCell="C5" sqref="C5:L11"/>
    </sheetView>
  </sheetViews>
  <sheetFormatPr defaultColWidth="9.00390625" defaultRowHeight="12.75"/>
  <cols>
    <col min="1" max="1" width="30.375" style="0" customWidth="1"/>
    <col min="2" max="12" width="9.75390625" style="0" customWidth="1"/>
  </cols>
  <sheetData>
    <row r="1" spans="1:12" ht="44.25" customHeight="1">
      <c r="A1" s="226" t="s">
        <v>38</v>
      </c>
      <c r="B1" s="226" t="s">
        <v>39</v>
      </c>
      <c r="C1" s="228" t="s">
        <v>40</v>
      </c>
      <c r="D1" s="229"/>
      <c r="E1" s="229"/>
      <c r="F1" s="229"/>
      <c r="G1" s="230"/>
      <c r="H1" s="228" t="s">
        <v>166</v>
      </c>
      <c r="I1" s="229"/>
      <c r="J1" s="229"/>
      <c r="K1" s="229"/>
      <c r="L1" s="230"/>
    </row>
    <row r="2" spans="1:12" ht="24" customHeight="1">
      <c r="A2" s="234"/>
      <c r="B2" s="234"/>
      <c r="C2" s="226" t="s">
        <v>162</v>
      </c>
      <c r="D2" s="226" t="s">
        <v>151</v>
      </c>
      <c r="E2" s="226" t="s">
        <v>163</v>
      </c>
      <c r="F2" s="226" t="s">
        <v>167</v>
      </c>
      <c r="G2" s="226" t="s">
        <v>165</v>
      </c>
      <c r="H2" s="226" t="s">
        <v>162</v>
      </c>
      <c r="I2" s="226" t="s">
        <v>151</v>
      </c>
      <c r="J2" s="226" t="s">
        <v>163</v>
      </c>
      <c r="K2" s="226" t="s">
        <v>167</v>
      </c>
      <c r="L2" s="226" t="s">
        <v>165</v>
      </c>
    </row>
    <row r="3" spans="1:12" ht="24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45.75" customHeight="1">
      <c r="A4" s="231" t="s">
        <v>15</v>
      </c>
      <c r="B4" s="232"/>
      <c r="C4" s="232"/>
      <c r="D4" s="232"/>
      <c r="E4" s="232"/>
      <c r="F4" s="232"/>
      <c r="G4" s="233"/>
      <c r="H4" s="148"/>
      <c r="I4" s="149"/>
      <c r="J4" s="149"/>
      <c r="K4" s="149"/>
      <c r="L4" s="150"/>
    </row>
    <row r="5" spans="1:12" ht="48.75" customHeight="1">
      <c r="A5" s="137" t="s">
        <v>15</v>
      </c>
      <c r="B5" s="89" t="s">
        <v>41</v>
      </c>
      <c r="C5" s="151">
        <v>7909006</v>
      </c>
      <c r="D5" s="151">
        <v>8239509</v>
      </c>
      <c r="E5" s="151">
        <v>8262324</v>
      </c>
      <c r="F5" s="151">
        <v>8224415</v>
      </c>
      <c r="G5" s="151">
        <v>8273127</v>
      </c>
      <c r="H5" s="151">
        <v>1973400</v>
      </c>
      <c r="I5" s="151">
        <v>1007000</v>
      </c>
      <c r="J5" s="151">
        <v>1203000</v>
      </c>
      <c r="K5" s="151">
        <v>1344000</v>
      </c>
      <c r="L5" s="151">
        <v>1144000</v>
      </c>
    </row>
    <row r="6" spans="1:12" ht="24" customHeight="1">
      <c r="A6" s="138" t="s">
        <v>11</v>
      </c>
      <c r="B6" s="88" t="s">
        <v>12</v>
      </c>
      <c r="C6" s="152">
        <v>106.81508578037653</v>
      </c>
      <c r="D6" s="152">
        <v>99.2179223099771</v>
      </c>
      <c r="E6" s="152">
        <v>95.95875365316878</v>
      </c>
      <c r="F6" s="152">
        <v>95.25471996155981</v>
      </c>
      <c r="G6" s="152">
        <v>96.53770181109428</v>
      </c>
      <c r="H6" s="147" t="s">
        <v>168</v>
      </c>
      <c r="I6" s="153">
        <v>48.6</v>
      </c>
      <c r="J6" s="153">
        <v>114.3</v>
      </c>
      <c r="K6" s="153">
        <v>106.9</v>
      </c>
      <c r="L6" s="153">
        <v>81.7</v>
      </c>
    </row>
    <row r="7" spans="1:12" ht="24" customHeight="1">
      <c r="A7" s="154" t="s">
        <v>56</v>
      </c>
      <c r="B7" s="155"/>
      <c r="C7" s="156"/>
      <c r="D7" s="156"/>
      <c r="E7" s="157"/>
      <c r="F7" s="157"/>
      <c r="G7" s="158"/>
      <c r="H7" s="148"/>
      <c r="I7" s="149"/>
      <c r="J7" s="149"/>
      <c r="K7" s="149"/>
      <c r="L7" s="150"/>
    </row>
    <row r="8" spans="1:12" ht="26.25" customHeight="1">
      <c r="A8" s="160" t="s">
        <v>169</v>
      </c>
      <c r="B8" s="89" t="s">
        <v>41</v>
      </c>
      <c r="C8" s="140">
        <v>2749064</v>
      </c>
      <c r="D8" s="140">
        <v>1612833</v>
      </c>
      <c r="E8" s="140">
        <v>1847860</v>
      </c>
      <c r="F8" s="140">
        <v>1737170</v>
      </c>
      <c r="G8" s="140">
        <v>2042140</v>
      </c>
      <c r="H8" s="153">
        <v>1369364</v>
      </c>
      <c r="I8" s="153">
        <v>692000</v>
      </c>
      <c r="J8" s="153">
        <v>1023000</v>
      </c>
      <c r="K8" s="153">
        <v>914000</v>
      </c>
      <c r="L8" s="153">
        <v>744000</v>
      </c>
    </row>
    <row r="9" spans="1:12" ht="26.25" customHeight="1">
      <c r="A9" s="137" t="s">
        <v>170</v>
      </c>
      <c r="B9" s="89" t="s">
        <v>41</v>
      </c>
      <c r="C9" s="140">
        <v>1332753</v>
      </c>
      <c r="D9" s="140">
        <v>583951</v>
      </c>
      <c r="E9" s="140">
        <v>1155424</v>
      </c>
      <c r="F9" s="140">
        <v>1470846</v>
      </c>
      <c r="G9" s="140">
        <v>1457472</v>
      </c>
      <c r="H9" s="140">
        <v>224752</v>
      </c>
      <c r="I9" s="159"/>
      <c r="J9" s="140"/>
      <c r="K9" s="140"/>
      <c r="L9" s="140"/>
    </row>
    <row r="10" spans="1:12" ht="26.25" customHeight="1">
      <c r="A10" s="141" t="s">
        <v>171</v>
      </c>
      <c r="B10" s="89" t="s">
        <v>41</v>
      </c>
      <c r="C10" s="140">
        <v>3827189</v>
      </c>
      <c r="D10" s="140">
        <v>6042725</v>
      </c>
      <c r="E10" s="140">
        <v>5259040</v>
      </c>
      <c r="F10" s="140">
        <v>5016399</v>
      </c>
      <c r="G10" s="140">
        <v>4773515</v>
      </c>
      <c r="H10" s="140">
        <v>379284</v>
      </c>
      <c r="I10" s="140">
        <v>315000</v>
      </c>
      <c r="J10" s="140">
        <v>180000</v>
      </c>
      <c r="K10" s="140">
        <v>430000</v>
      </c>
      <c r="L10" s="140">
        <v>400000</v>
      </c>
    </row>
    <row r="11" spans="1:12" ht="26.25" customHeight="1">
      <c r="A11" s="160" t="s">
        <v>161</v>
      </c>
      <c r="B11" s="89" t="s">
        <v>41</v>
      </c>
      <c r="C11" s="140">
        <v>209095</v>
      </c>
      <c r="D11" s="140">
        <v>95000</v>
      </c>
      <c r="E11" s="140">
        <v>70000</v>
      </c>
      <c r="F11" s="140">
        <v>70000</v>
      </c>
      <c r="G11" s="140">
        <v>70000</v>
      </c>
      <c r="H11" s="153"/>
      <c r="I11" s="153"/>
      <c r="J11" s="153"/>
      <c r="K11" s="153"/>
      <c r="L11" s="153"/>
    </row>
  </sheetData>
  <sheetProtection/>
  <mergeCells count="15">
    <mergeCell ref="H1:L1"/>
    <mergeCell ref="A4:G4"/>
    <mergeCell ref="D2:D3"/>
    <mergeCell ref="E2:E3"/>
    <mergeCell ref="F2:F3"/>
    <mergeCell ref="G2:G3"/>
    <mergeCell ref="A1:A3"/>
    <mergeCell ref="B1:B3"/>
    <mergeCell ref="C1:G1"/>
    <mergeCell ref="C2:C3"/>
    <mergeCell ref="H2:H3"/>
    <mergeCell ref="J2:J3"/>
    <mergeCell ref="K2:K3"/>
    <mergeCell ref="L2:L3"/>
    <mergeCell ref="I2:I3"/>
  </mergeCells>
  <printOptions/>
  <pageMargins left="0.5118110236220472" right="0.31496062992125984" top="1.220472440944882" bottom="0.7480314960629921" header="0.31496062992125984" footer="0.31496062992125984"/>
  <pageSetup firstPageNumber="194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="78" zoomScaleNormal="78" zoomScaleSheetLayoutView="100" workbookViewId="0" topLeftCell="A1">
      <selection activeCell="D5" sqref="D5:E5"/>
    </sheetView>
  </sheetViews>
  <sheetFormatPr defaultColWidth="9.125" defaultRowHeight="12.75"/>
  <cols>
    <col min="1" max="1" width="35.875" style="18" customWidth="1"/>
    <col min="2" max="2" width="9.00390625" style="18" customWidth="1"/>
    <col min="3" max="7" width="13.00390625" style="18" customWidth="1"/>
    <col min="8" max="8" width="14.75390625" style="18" customWidth="1"/>
    <col min="9" max="16384" width="9.125" style="18" customWidth="1"/>
  </cols>
  <sheetData>
    <row r="1" spans="1:7" ht="27.75" customHeight="1">
      <c r="A1" s="213" t="s">
        <v>38</v>
      </c>
      <c r="B1" s="213" t="s">
        <v>39</v>
      </c>
      <c r="C1" s="228" t="s">
        <v>40</v>
      </c>
      <c r="D1" s="229"/>
      <c r="E1" s="229"/>
      <c r="F1" s="229"/>
      <c r="G1" s="230"/>
    </row>
    <row r="2" spans="1:7" ht="18.75" customHeight="1">
      <c r="A2" s="213"/>
      <c r="B2" s="213"/>
      <c r="C2" s="213" t="s">
        <v>172</v>
      </c>
      <c r="D2" s="213" t="s">
        <v>151</v>
      </c>
      <c r="E2" s="213" t="s">
        <v>133</v>
      </c>
      <c r="F2" s="213" t="s">
        <v>134</v>
      </c>
      <c r="G2" s="213" t="s">
        <v>173</v>
      </c>
    </row>
    <row r="3" spans="1:7" ht="18.75" customHeight="1">
      <c r="A3" s="213"/>
      <c r="B3" s="213"/>
      <c r="C3" s="213"/>
      <c r="D3" s="213"/>
      <c r="E3" s="213"/>
      <c r="F3" s="213"/>
      <c r="G3" s="213"/>
    </row>
    <row r="4" spans="1:7" ht="32.25" customHeight="1">
      <c r="A4" s="235" t="s">
        <v>16</v>
      </c>
      <c r="B4" s="222"/>
      <c r="C4" s="222"/>
      <c r="D4" s="222"/>
      <c r="E4" s="222"/>
      <c r="F4" s="222"/>
      <c r="G4" s="223"/>
    </row>
    <row r="5" spans="1:7" ht="30.75" customHeight="1">
      <c r="A5" s="39" t="s">
        <v>17</v>
      </c>
      <c r="B5" s="67" t="s">
        <v>18</v>
      </c>
      <c r="C5" s="40">
        <v>115.029</v>
      </c>
      <c r="D5" s="40">
        <v>117.5</v>
      </c>
      <c r="E5" s="40">
        <v>117.85</v>
      </c>
      <c r="F5" s="40">
        <v>119.14999999999999</v>
      </c>
      <c r="G5" s="40">
        <v>120.49999999999999</v>
      </c>
    </row>
    <row r="6" spans="1:7" ht="30.75" customHeight="1">
      <c r="A6" s="41" t="s">
        <v>69</v>
      </c>
      <c r="B6" s="67" t="s">
        <v>18</v>
      </c>
      <c r="C6" s="40">
        <v>22.474999999999998</v>
      </c>
      <c r="D6" s="40">
        <v>23.046999999999997</v>
      </c>
      <c r="E6" s="40">
        <v>23.517999999999997</v>
      </c>
      <c r="F6" s="40">
        <v>23.961999999999996</v>
      </c>
      <c r="G6" s="40">
        <v>24.395999999999994</v>
      </c>
    </row>
    <row r="7" spans="1:7" ht="30.75" customHeight="1">
      <c r="A7" s="31" t="s">
        <v>70</v>
      </c>
      <c r="B7" s="42" t="s">
        <v>18</v>
      </c>
      <c r="C7" s="40">
        <v>47.95</v>
      </c>
      <c r="D7" s="40">
        <v>48.05</v>
      </c>
      <c r="E7" s="40">
        <v>48.25</v>
      </c>
      <c r="F7" s="40">
        <v>48.45</v>
      </c>
      <c r="G7" s="40">
        <v>48.65</v>
      </c>
    </row>
    <row r="8" spans="1:7" ht="32.25" customHeight="1">
      <c r="A8" s="235" t="s">
        <v>20</v>
      </c>
      <c r="B8" s="222"/>
      <c r="C8" s="222"/>
      <c r="D8" s="222"/>
      <c r="E8" s="222"/>
      <c r="F8" s="222"/>
      <c r="G8" s="223"/>
    </row>
    <row r="9" spans="1:7" ht="30.75" customHeight="1">
      <c r="A9" s="30" t="s">
        <v>132</v>
      </c>
      <c r="B9" s="42" t="s">
        <v>41</v>
      </c>
      <c r="C9" s="43">
        <v>21901420.053350072</v>
      </c>
      <c r="D9" s="43">
        <v>24021086</v>
      </c>
      <c r="E9" s="43">
        <v>25973880</v>
      </c>
      <c r="F9" s="43">
        <v>28111467</v>
      </c>
      <c r="G9" s="43">
        <v>30452270</v>
      </c>
    </row>
    <row r="10" spans="1:7" ht="30.75" customHeight="1">
      <c r="A10" s="44" t="s">
        <v>71</v>
      </c>
      <c r="B10" s="42" t="s">
        <v>72</v>
      </c>
      <c r="C10" s="43">
        <v>38062.94760749056</v>
      </c>
      <c r="D10" s="43">
        <v>41659.878598681935</v>
      </c>
      <c r="E10" s="43">
        <v>44859.89637305699</v>
      </c>
      <c r="F10" s="43">
        <v>48351.33642930857</v>
      </c>
      <c r="G10" s="43">
        <v>52162.16169921206</v>
      </c>
    </row>
  </sheetData>
  <sheetProtection/>
  <mergeCells count="10">
    <mergeCell ref="C1:G1"/>
    <mergeCell ref="A4:G4"/>
    <mergeCell ref="A8:G8"/>
    <mergeCell ref="A1:A3"/>
    <mergeCell ref="B1:B3"/>
    <mergeCell ref="C2:C3"/>
    <mergeCell ref="D2:D3"/>
    <mergeCell ref="E2:E3"/>
    <mergeCell ref="F2:F3"/>
    <mergeCell ref="G2:G3"/>
  </mergeCells>
  <printOptions horizontalCentered="1"/>
  <pageMargins left="0.8267716535433072" right="0.4330708661417323" top="1.299212598425197" bottom="0.8661417322834646" header="0.2755905511811024" footer="0.1968503937007874"/>
  <pageSetup firstPageNumber="195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="76" zoomScaleNormal="76" zoomScaleSheetLayoutView="100" zoomScalePageLayoutView="0" workbookViewId="0" topLeftCell="A1">
      <selection activeCell="C4" sqref="C4:G23"/>
    </sheetView>
  </sheetViews>
  <sheetFormatPr defaultColWidth="9.125" defaultRowHeight="12.75"/>
  <cols>
    <col min="1" max="1" width="64.00390625" style="0" customWidth="1"/>
    <col min="2" max="2" width="10.00390625" style="0" bestFit="1" customWidth="1"/>
    <col min="3" max="7" width="12.00390625" style="0" customWidth="1"/>
    <col min="8" max="8" width="7.00390625" style="0" customWidth="1"/>
    <col min="9" max="9" width="9.625" style="58" customWidth="1"/>
    <col min="10" max="13" width="9.125" style="58" customWidth="1"/>
    <col min="14" max="16384" width="9.125" style="46" customWidth="1"/>
  </cols>
  <sheetData>
    <row r="1" spans="1:7" ht="18.75" customHeight="1">
      <c r="A1" s="239" t="s">
        <v>73</v>
      </c>
      <c r="B1" s="240" t="s">
        <v>74</v>
      </c>
      <c r="C1" s="45" t="s">
        <v>4</v>
      </c>
      <c r="D1" s="45" t="s">
        <v>125</v>
      </c>
      <c r="E1" s="45" t="s">
        <v>127</v>
      </c>
      <c r="F1" s="45" t="s">
        <v>135</v>
      </c>
      <c r="G1" s="45" t="s">
        <v>148</v>
      </c>
    </row>
    <row r="2" spans="1:7" ht="18.75" customHeight="1">
      <c r="A2" s="239"/>
      <c r="B2" s="240"/>
      <c r="C2" s="45" t="s">
        <v>5</v>
      </c>
      <c r="D2" s="45" t="s">
        <v>6</v>
      </c>
      <c r="E2" s="241" t="s">
        <v>7</v>
      </c>
      <c r="F2" s="242"/>
      <c r="G2" s="243"/>
    </row>
    <row r="3" spans="1:13" ht="31.5" customHeight="1">
      <c r="A3" s="236" t="s">
        <v>25</v>
      </c>
      <c r="B3" s="237"/>
      <c r="C3" s="237"/>
      <c r="D3" s="237"/>
      <c r="E3" s="237"/>
      <c r="F3" s="237"/>
      <c r="G3" s="238"/>
      <c r="H3" s="46"/>
      <c r="I3"/>
      <c r="J3" s="46"/>
      <c r="K3" s="46"/>
      <c r="L3" s="46"/>
      <c r="M3" s="46"/>
    </row>
    <row r="4" spans="1:7" ht="29.25" customHeight="1">
      <c r="A4" s="90" t="s">
        <v>174</v>
      </c>
      <c r="B4" s="47" t="s">
        <v>36</v>
      </c>
      <c r="C4" s="51">
        <v>3252</v>
      </c>
      <c r="D4" s="51">
        <v>3312</v>
      </c>
      <c r="E4" s="51">
        <v>3372</v>
      </c>
      <c r="F4" s="51">
        <v>3432</v>
      </c>
      <c r="G4" s="51">
        <v>3492</v>
      </c>
    </row>
    <row r="5" spans="1:7" ht="17.25" customHeight="1">
      <c r="A5" s="90" t="s">
        <v>75</v>
      </c>
      <c r="B5" s="47" t="s">
        <v>76</v>
      </c>
      <c r="C5" s="51">
        <v>19367</v>
      </c>
      <c r="D5" s="51">
        <v>19147</v>
      </c>
      <c r="E5" s="51">
        <v>19277</v>
      </c>
      <c r="F5" s="51">
        <v>19407</v>
      </c>
      <c r="G5" s="51">
        <v>19537</v>
      </c>
    </row>
    <row r="6" spans="1:7" ht="17.25" customHeight="1">
      <c r="A6" s="90" t="s">
        <v>82</v>
      </c>
      <c r="B6" s="47" t="s">
        <v>77</v>
      </c>
      <c r="C6" s="51">
        <v>79193062</v>
      </c>
      <c r="D6" s="51">
        <v>80929055</v>
      </c>
      <c r="E6" s="51">
        <v>85410786</v>
      </c>
      <c r="F6" s="51">
        <v>90437566</v>
      </c>
      <c r="G6" s="51">
        <v>96903315</v>
      </c>
    </row>
    <row r="7" spans="1:7" ht="15.75" customHeight="1">
      <c r="A7" s="49" t="s">
        <v>83</v>
      </c>
      <c r="B7" s="48" t="s">
        <v>12</v>
      </c>
      <c r="C7" s="23">
        <v>115.58712133896427</v>
      </c>
      <c r="D7" s="23">
        <v>98.26163690761388</v>
      </c>
      <c r="E7" s="23">
        <v>100.17831195116382</v>
      </c>
      <c r="F7" s="23">
        <v>102.15669650162336</v>
      </c>
      <c r="G7" s="23">
        <v>103.5259963811364</v>
      </c>
    </row>
    <row r="8" spans="1:7" ht="15.75" customHeight="1">
      <c r="A8" s="49" t="s">
        <v>78</v>
      </c>
      <c r="B8" s="50"/>
      <c r="C8" s="92"/>
      <c r="D8" s="92"/>
      <c r="E8" s="92"/>
      <c r="F8" s="92"/>
      <c r="G8" s="92"/>
    </row>
    <row r="9" spans="1:7" ht="15.75" customHeight="1">
      <c r="A9" s="49" t="s">
        <v>136</v>
      </c>
      <c r="B9" s="48" t="s">
        <v>77</v>
      </c>
      <c r="C9" s="51">
        <v>26718</v>
      </c>
      <c r="D9" s="51">
        <v>27787</v>
      </c>
      <c r="E9" s="51">
        <v>29273</v>
      </c>
      <c r="F9" s="51">
        <v>30342</v>
      </c>
      <c r="G9" s="51">
        <v>31404</v>
      </c>
    </row>
    <row r="10" spans="1:7" ht="15.75" customHeight="1">
      <c r="A10" s="49" t="s">
        <v>137</v>
      </c>
      <c r="B10" s="48" t="s">
        <v>77</v>
      </c>
      <c r="C10" s="51">
        <v>14642229</v>
      </c>
      <c r="D10" s="51">
        <v>14040799</v>
      </c>
      <c r="E10" s="51">
        <v>15129997</v>
      </c>
      <c r="F10" s="51">
        <v>16346374</v>
      </c>
      <c r="G10" s="51">
        <v>17861124</v>
      </c>
    </row>
    <row r="11" spans="1:7" ht="15.75" customHeight="1">
      <c r="A11" s="49" t="s">
        <v>79</v>
      </c>
      <c r="B11" s="48"/>
      <c r="C11" s="51"/>
      <c r="D11" s="51"/>
      <c r="E11" s="51"/>
      <c r="F11" s="51"/>
      <c r="G11" s="51"/>
    </row>
    <row r="12" spans="1:7" ht="15.75" customHeight="1">
      <c r="A12" s="91" t="s">
        <v>138</v>
      </c>
      <c r="B12" s="47" t="s">
        <v>77</v>
      </c>
      <c r="C12" s="51">
        <v>147286</v>
      </c>
      <c r="D12" s="51">
        <v>164703</v>
      </c>
      <c r="E12" s="51">
        <v>181930</v>
      </c>
      <c r="F12" s="51">
        <v>200960</v>
      </c>
      <c r="G12" s="51">
        <v>221981</v>
      </c>
    </row>
    <row r="13" spans="1:7" ht="15.75" customHeight="1">
      <c r="A13" s="91" t="s">
        <v>139</v>
      </c>
      <c r="B13" s="47" t="s">
        <v>77</v>
      </c>
      <c r="C13" s="51">
        <v>13589468</v>
      </c>
      <c r="D13" s="51">
        <v>12891396</v>
      </c>
      <c r="E13" s="51">
        <v>13901862</v>
      </c>
      <c r="F13" s="51">
        <v>15037979</v>
      </c>
      <c r="G13" s="51">
        <v>16463087</v>
      </c>
    </row>
    <row r="14" spans="1:7" ht="15.75" customHeight="1">
      <c r="A14" s="91" t="s">
        <v>144</v>
      </c>
      <c r="B14" s="47" t="s">
        <v>77</v>
      </c>
      <c r="C14" s="51">
        <v>588941</v>
      </c>
      <c r="D14" s="51">
        <v>643000</v>
      </c>
      <c r="E14" s="51">
        <v>679610</v>
      </c>
      <c r="F14" s="51">
        <v>718933</v>
      </c>
      <c r="G14" s="51">
        <v>761100</v>
      </c>
    </row>
    <row r="15" spans="1:7" ht="27.75" customHeight="1">
      <c r="A15" s="91" t="s">
        <v>140</v>
      </c>
      <c r="B15" s="47" t="s">
        <v>77</v>
      </c>
      <c r="C15" s="51">
        <v>316534</v>
      </c>
      <c r="D15" s="51">
        <v>341700</v>
      </c>
      <c r="E15" s="51">
        <v>366595</v>
      </c>
      <c r="F15" s="51">
        <v>388502</v>
      </c>
      <c r="G15" s="51">
        <v>414956</v>
      </c>
    </row>
    <row r="16" spans="1:7" ht="15.75" customHeight="1">
      <c r="A16" s="49" t="s">
        <v>80</v>
      </c>
      <c r="B16" s="48" t="s">
        <v>77</v>
      </c>
      <c r="C16" s="51">
        <v>7122745</v>
      </c>
      <c r="D16" s="51">
        <v>7156299</v>
      </c>
      <c r="E16" s="51">
        <v>7262578</v>
      </c>
      <c r="F16" s="51">
        <v>7374315</v>
      </c>
      <c r="G16" s="51">
        <v>7514768</v>
      </c>
    </row>
    <row r="17" spans="1:7" ht="15.75" customHeight="1">
      <c r="A17" s="49" t="s">
        <v>141</v>
      </c>
      <c r="B17" s="48" t="s">
        <v>77</v>
      </c>
      <c r="C17" s="51">
        <v>36552862</v>
      </c>
      <c r="D17" s="51">
        <v>37321868</v>
      </c>
      <c r="E17" s="51">
        <v>38846736</v>
      </c>
      <c r="F17" s="51">
        <v>40992333</v>
      </c>
      <c r="G17" s="51">
        <v>44043603</v>
      </c>
    </row>
    <row r="18" spans="1:7" ht="15.75" customHeight="1">
      <c r="A18" s="49" t="s">
        <v>142</v>
      </c>
      <c r="B18" s="48" t="s">
        <v>77</v>
      </c>
      <c r="C18" s="51">
        <v>2079797</v>
      </c>
      <c r="D18" s="51">
        <v>2245152</v>
      </c>
      <c r="E18" s="51">
        <v>2408722</v>
      </c>
      <c r="F18" s="51">
        <v>2552667</v>
      </c>
      <c r="G18" s="51">
        <v>2726484</v>
      </c>
    </row>
    <row r="19" spans="1:7" ht="15.75" customHeight="1">
      <c r="A19" s="49" t="s">
        <v>143</v>
      </c>
      <c r="B19" s="48" t="s">
        <v>77</v>
      </c>
      <c r="C19" s="51">
        <v>3958221</v>
      </c>
      <c r="D19" s="51">
        <v>4272919</v>
      </c>
      <c r="E19" s="51">
        <v>4584223</v>
      </c>
      <c r="F19" s="51">
        <v>4858176</v>
      </c>
      <c r="G19" s="51">
        <v>5188979</v>
      </c>
    </row>
    <row r="20" spans="1:7" ht="15.75" customHeight="1">
      <c r="A20" s="49" t="s">
        <v>81</v>
      </c>
      <c r="B20" s="48" t="s">
        <v>77</v>
      </c>
      <c r="C20" s="51">
        <v>14810490</v>
      </c>
      <c r="D20" s="51">
        <v>15864231</v>
      </c>
      <c r="E20" s="51">
        <v>17149257</v>
      </c>
      <c r="F20" s="51">
        <v>18283359</v>
      </c>
      <c r="G20" s="51">
        <v>19536953</v>
      </c>
    </row>
    <row r="21" spans="1:7" ht="17.25" customHeight="1">
      <c r="A21" s="90" t="s">
        <v>84</v>
      </c>
      <c r="B21" s="47" t="s">
        <v>77</v>
      </c>
      <c r="C21" s="51">
        <v>1821377</v>
      </c>
      <c r="D21" s="51">
        <v>4352213</v>
      </c>
      <c r="E21" s="51">
        <v>3471450</v>
      </c>
      <c r="F21" s="51">
        <v>2869150</v>
      </c>
      <c r="G21" s="51">
        <v>4670900</v>
      </c>
    </row>
    <row r="22" spans="1:7" ht="12.75">
      <c r="A22" s="52" t="s">
        <v>85</v>
      </c>
      <c r="B22" s="47" t="s">
        <v>12</v>
      </c>
      <c r="C22" s="23">
        <v>62.22431171249543</v>
      </c>
      <c r="D22" s="23">
        <v>227.57313625376634</v>
      </c>
      <c r="E22" s="23">
        <v>76.3281053222358</v>
      </c>
      <c r="F22" s="23">
        <v>79.09081467756707</v>
      </c>
      <c r="G22" s="23">
        <v>156.2354550491005</v>
      </c>
    </row>
    <row r="23" spans="1:7" ht="17.25" customHeight="1">
      <c r="A23" s="90" t="s">
        <v>86</v>
      </c>
      <c r="B23" s="47" t="s">
        <v>87</v>
      </c>
      <c r="C23" s="51">
        <v>6376891</v>
      </c>
      <c r="D23" s="51">
        <v>6493586</v>
      </c>
      <c r="E23" s="51">
        <v>6668429</v>
      </c>
      <c r="F23" s="51">
        <v>6847667</v>
      </c>
      <c r="G23" s="51">
        <v>7031408</v>
      </c>
    </row>
    <row r="24" spans="1:7" ht="15">
      <c r="A24" s="118"/>
      <c r="B24" s="161"/>
      <c r="C24" s="28"/>
      <c r="D24" s="27"/>
      <c r="E24" s="211"/>
      <c r="F24" s="211"/>
      <c r="G24" s="211"/>
    </row>
  </sheetData>
  <sheetProtection/>
  <mergeCells count="5">
    <mergeCell ref="E24:G24"/>
    <mergeCell ref="A3:G3"/>
    <mergeCell ref="A1:A2"/>
    <mergeCell ref="B1:B2"/>
    <mergeCell ref="E2:G2"/>
  </mergeCells>
  <printOptions/>
  <pageMargins left="0.5905511811023623" right="0.1968503937007874" top="0.984251968503937" bottom="0.3937007874015748" header="0.5118110236220472" footer="0.11811023622047245"/>
  <pageSetup firstPageNumber="196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="69" zoomScaleNormal="69" zoomScaleSheetLayoutView="100" zoomScalePageLayoutView="0" workbookViewId="0" topLeftCell="A1">
      <selection activeCell="E12" sqref="E12"/>
    </sheetView>
  </sheetViews>
  <sheetFormatPr defaultColWidth="9.125" defaultRowHeight="12.75"/>
  <cols>
    <col min="1" max="1" width="51.625" style="18" customWidth="1"/>
    <col min="2" max="2" width="9.00390625" style="18" customWidth="1"/>
    <col min="3" max="7" width="15.875" style="18" customWidth="1"/>
    <col min="8" max="9" width="19.125" style="18" customWidth="1"/>
    <col min="10" max="16384" width="9.125" style="18" customWidth="1"/>
  </cols>
  <sheetData>
    <row r="1" spans="1:7" ht="34.5" customHeight="1">
      <c r="A1" s="213" t="s">
        <v>38</v>
      </c>
      <c r="B1" s="213" t="s">
        <v>39</v>
      </c>
      <c r="C1" s="228" t="s">
        <v>40</v>
      </c>
      <c r="D1" s="229"/>
      <c r="E1" s="229"/>
      <c r="F1" s="229"/>
      <c r="G1" s="230"/>
    </row>
    <row r="2" spans="1:7" ht="19.5" customHeight="1">
      <c r="A2" s="213"/>
      <c r="B2" s="213"/>
      <c r="C2" s="213" t="s">
        <v>150</v>
      </c>
      <c r="D2" s="213" t="s">
        <v>151</v>
      </c>
      <c r="E2" s="213" t="s">
        <v>115</v>
      </c>
      <c r="F2" s="213" t="s">
        <v>129</v>
      </c>
      <c r="G2" s="213" t="s">
        <v>152</v>
      </c>
    </row>
    <row r="3" spans="1:7" ht="19.5" customHeight="1">
      <c r="A3" s="213"/>
      <c r="B3" s="213"/>
      <c r="C3" s="213"/>
      <c r="D3" s="213"/>
      <c r="E3" s="213"/>
      <c r="F3" s="213"/>
      <c r="G3" s="213"/>
    </row>
    <row r="4" spans="1:7" ht="37.5" customHeight="1">
      <c r="A4" s="244" t="s">
        <v>121</v>
      </c>
      <c r="B4" s="245"/>
      <c r="C4" s="245"/>
      <c r="D4" s="245"/>
      <c r="E4" s="245"/>
      <c r="F4" s="245"/>
      <c r="G4" s="246"/>
    </row>
    <row r="5" spans="1:9" ht="53.25" customHeight="1">
      <c r="A5" s="31" t="s">
        <v>88</v>
      </c>
      <c r="B5" s="53" t="s">
        <v>89</v>
      </c>
      <c r="C5" s="30">
        <v>164990.413</v>
      </c>
      <c r="D5" s="30">
        <v>179501.411</v>
      </c>
      <c r="E5" s="30">
        <v>192024.41499999998</v>
      </c>
      <c r="F5" s="30">
        <v>205590.473</v>
      </c>
      <c r="G5" s="30">
        <v>221935.709</v>
      </c>
      <c r="H5" s="68"/>
      <c r="I5" s="68"/>
    </row>
    <row r="6" spans="1:8" ht="18" customHeight="1">
      <c r="A6" s="26"/>
      <c r="B6" s="27"/>
      <c r="C6" s="28"/>
      <c r="D6" s="93"/>
      <c r="E6" s="93"/>
      <c r="F6" s="93"/>
      <c r="G6" s="93"/>
      <c r="H6" s="93"/>
    </row>
    <row r="7" spans="3:8" ht="18" customHeight="1">
      <c r="C7" s="69"/>
      <c r="D7" s="94"/>
      <c r="E7" s="94"/>
      <c r="F7" s="94"/>
      <c r="G7" s="94"/>
      <c r="H7" s="95"/>
    </row>
    <row r="8" spans="1:7" ht="34.5" customHeight="1">
      <c r="A8" s="213" t="s">
        <v>38</v>
      </c>
      <c r="B8" s="213" t="s">
        <v>39</v>
      </c>
      <c r="C8" s="228" t="s">
        <v>51</v>
      </c>
      <c r="D8" s="229"/>
      <c r="E8" s="229"/>
      <c r="F8" s="229"/>
      <c r="G8" s="230"/>
    </row>
    <row r="9" spans="1:7" ht="19.5" customHeight="1">
      <c r="A9" s="213"/>
      <c r="B9" s="213"/>
      <c r="C9" s="213" t="s">
        <v>150</v>
      </c>
      <c r="D9" s="213" t="s">
        <v>151</v>
      </c>
      <c r="E9" s="213" t="s">
        <v>115</v>
      </c>
      <c r="F9" s="213" t="s">
        <v>129</v>
      </c>
      <c r="G9" s="213" t="s">
        <v>152</v>
      </c>
    </row>
    <row r="10" spans="1:7" ht="19.5" customHeight="1">
      <c r="A10" s="213"/>
      <c r="B10" s="213"/>
      <c r="C10" s="213"/>
      <c r="D10" s="213"/>
      <c r="E10" s="213"/>
      <c r="F10" s="213"/>
      <c r="G10" s="213"/>
    </row>
    <row r="11" spans="1:7" ht="37.5" customHeight="1">
      <c r="A11" s="244" t="s">
        <v>121</v>
      </c>
      <c r="B11" s="245"/>
      <c r="C11" s="245"/>
      <c r="D11" s="245"/>
      <c r="E11" s="245"/>
      <c r="F11" s="245"/>
      <c r="G11" s="246"/>
    </row>
    <row r="12" spans="1:7" ht="53.25" customHeight="1">
      <c r="A12" s="31" t="s">
        <v>88</v>
      </c>
      <c r="B12" s="53" t="s">
        <v>89</v>
      </c>
      <c r="C12" s="30">
        <v>85797.351</v>
      </c>
      <c r="D12" s="30">
        <v>98572.356</v>
      </c>
      <c r="E12" s="30">
        <v>106613.629</v>
      </c>
      <c r="F12" s="30">
        <v>115152.907</v>
      </c>
      <c r="G12" s="30">
        <v>125032.394</v>
      </c>
    </row>
  </sheetData>
  <sheetProtection/>
  <mergeCells count="18">
    <mergeCell ref="A11:G11"/>
    <mergeCell ref="A4:G4"/>
    <mergeCell ref="A8:A10"/>
    <mergeCell ref="B8:B10"/>
    <mergeCell ref="C8:G8"/>
    <mergeCell ref="C9:C10"/>
    <mergeCell ref="D9:D10"/>
    <mergeCell ref="E9:E10"/>
    <mergeCell ref="F9:F10"/>
    <mergeCell ref="G9:G10"/>
    <mergeCell ref="A1:A3"/>
    <mergeCell ref="B1:B3"/>
    <mergeCell ref="C1:G1"/>
    <mergeCell ref="C2:C3"/>
    <mergeCell ref="D2:D3"/>
    <mergeCell ref="E2:E3"/>
    <mergeCell ref="F2:F3"/>
    <mergeCell ref="G2:G3"/>
  </mergeCells>
  <printOptions horizontalCentered="1"/>
  <pageMargins left="0.2362204724409449" right="0.2362204724409449" top="1.1811023622047245" bottom="0.2755905511811024" header="0.2755905511811024" footer="0.1968503937007874"/>
  <pageSetup firstPageNumber="197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"/>
  <sheetViews>
    <sheetView zoomScale="70" zoomScaleNormal="70" zoomScaleSheetLayoutView="100" zoomScalePageLayoutView="0" workbookViewId="0" topLeftCell="A1">
      <selection activeCell="C5" sqref="C5:V5"/>
    </sheetView>
  </sheetViews>
  <sheetFormatPr defaultColWidth="9.00390625" defaultRowHeight="12.75"/>
  <cols>
    <col min="1" max="1" width="17.625" style="0" customWidth="1"/>
    <col min="2" max="2" width="11.875" style="0" customWidth="1"/>
    <col min="3" max="3" width="7.375" style="0" customWidth="1"/>
    <col min="4" max="4" width="8.25390625" style="0" customWidth="1"/>
    <col min="5" max="6" width="7.875" style="0" customWidth="1"/>
    <col min="7" max="7" width="7.25390625" style="0" customWidth="1"/>
    <col min="8" max="8" width="8.25390625" style="0" customWidth="1"/>
    <col min="9" max="10" width="7.625" style="0" customWidth="1"/>
    <col min="11" max="11" width="7.25390625" style="0" customWidth="1"/>
    <col min="12" max="13" width="7.875" style="0" customWidth="1"/>
    <col min="14" max="14" width="8.00390625" style="0" customWidth="1"/>
    <col min="15" max="16" width="7.25390625" style="0" customWidth="1"/>
    <col min="17" max="17" width="7.625" style="0" customWidth="1"/>
    <col min="18" max="18" width="8.25390625" style="0" customWidth="1"/>
    <col min="19" max="19" width="7.75390625" style="0" customWidth="1"/>
    <col min="20" max="20" width="7.25390625" style="0" customWidth="1"/>
    <col min="21" max="22" width="6.25390625" style="0" customWidth="1"/>
    <col min="23" max="23" width="7.25390625" style="0" customWidth="1"/>
    <col min="24" max="26" width="6.25390625" style="0" customWidth="1"/>
  </cols>
  <sheetData>
    <row r="1" spans="1:22" s="96" customFormat="1" ht="64.5" customHeight="1">
      <c r="A1" s="251" t="s">
        <v>73</v>
      </c>
      <c r="B1" s="252" t="s">
        <v>91</v>
      </c>
      <c r="C1" s="253" t="s">
        <v>92</v>
      </c>
      <c r="D1" s="254"/>
      <c r="E1" s="254"/>
      <c r="F1" s="254"/>
      <c r="G1" s="255"/>
      <c r="H1" s="256" t="s">
        <v>93</v>
      </c>
      <c r="I1" s="256"/>
      <c r="J1" s="256"/>
      <c r="K1" s="256"/>
      <c r="L1" s="256"/>
      <c r="M1" s="256" t="s">
        <v>145</v>
      </c>
      <c r="N1" s="256"/>
      <c r="O1" s="256"/>
      <c r="P1" s="256"/>
      <c r="Q1" s="256"/>
      <c r="R1" s="256" t="s">
        <v>116</v>
      </c>
      <c r="S1" s="256"/>
      <c r="T1" s="256"/>
      <c r="U1" s="256"/>
      <c r="V1" s="256"/>
    </row>
    <row r="2" spans="1:22" s="96" customFormat="1" ht="31.5" customHeight="1">
      <c r="A2" s="251"/>
      <c r="B2" s="252"/>
      <c r="C2" s="114">
        <v>2017</v>
      </c>
      <c r="D2" s="114">
        <v>2018</v>
      </c>
      <c r="E2" s="247" t="s">
        <v>7</v>
      </c>
      <c r="F2" s="247"/>
      <c r="G2" s="247"/>
      <c r="H2" s="114">
        <v>2017</v>
      </c>
      <c r="I2" s="114">
        <v>2018</v>
      </c>
      <c r="J2" s="247" t="s">
        <v>7</v>
      </c>
      <c r="K2" s="247"/>
      <c r="L2" s="247"/>
      <c r="M2" s="114">
        <v>2017</v>
      </c>
      <c r="N2" s="114">
        <v>2018</v>
      </c>
      <c r="O2" s="247" t="s">
        <v>7</v>
      </c>
      <c r="P2" s="247"/>
      <c r="Q2" s="247"/>
      <c r="R2" s="114">
        <v>2017</v>
      </c>
      <c r="S2" s="114">
        <v>2018</v>
      </c>
      <c r="T2" s="247" t="s">
        <v>7</v>
      </c>
      <c r="U2" s="247"/>
      <c r="V2" s="247"/>
    </row>
    <row r="3" spans="1:22" s="96" customFormat="1" ht="31.5" customHeight="1">
      <c r="A3" s="251"/>
      <c r="B3" s="252"/>
      <c r="C3" s="114" t="s">
        <v>5</v>
      </c>
      <c r="D3" s="114" t="s">
        <v>6</v>
      </c>
      <c r="E3" s="114">
        <v>2019</v>
      </c>
      <c r="F3" s="114">
        <v>2020</v>
      </c>
      <c r="G3" s="114">
        <v>2021</v>
      </c>
      <c r="H3" s="114" t="s">
        <v>5</v>
      </c>
      <c r="I3" s="114" t="s">
        <v>6</v>
      </c>
      <c r="J3" s="114">
        <v>2019</v>
      </c>
      <c r="K3" s="114">
        <v>2020</v>
      </c>
      <c r="L3" s="114">
        <v>2021</v>
      </c>
      <c r="M3" s="114" t="s">
        <v>5</v>
      </c>
      <c r="N3" s="114" t="s">
        <v>6</v>
      </c>
      <c r="O3" s="114">
        <v>2019</v>
      </c>
      <c r="P3" s="114">
        <v>2020</v>
      </c>
      <c r="Q3" s="114">
        <v>2021</v>
      </c>
      <c r="R3" s="114" t="s">
        <v>5</v>
      </c>
      <c r="S3" s="114" t="s">
        <v>6</v>
      </c>
      <c r="T3" s="114">
        <v>2019</v>
      </c>
      <c r="U3" s="114">
        <v>2020</v>
      </c>
      <c r="V3" s="114">
        <v>2021</v>
      </c>
    </row>
    <row r="4" spans="1:22" s="96" customFormat="1" ht="62.25" customHeight="1">
      <c r="A4" s="248" t="s">
        <v>122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50"/>
    </row>
    <row r="5" spans="1:22" s="96" customFormat="1" ht="125.25" customHeight="1">
      <c r="A5" s="98" t="s">
        <v>146</v>
      </c>
      <c r="B5" s="97" t="s">
        <v>10</v>
      </c>
      <c r="C5" s="97">
        <v>8795.9</v>
      </c>
      <c r="D5" s="97">
        <v>8428.6</v>
      </c>
      <c r="E5" s="97">
        <v>8805.8</v>
      </c>
      <c r="F5" s="97">
        <v>9296.4</v>
      </c>
      <c r="G5" s="97">
        <v>9925.1</v>
      </c>
      <c r="H5" s="97">
        <v>4716</v>
      </c>
      <c r="I5" s="97">
        <v>4667.1</v>
      </c>
      <c r="J5" s="97">
        <v>4962.9</v>
      </c>
      <c r="K5" s="97">
        <v>5374.7</v>
      </c>
      <c r="L5" s="97">
        <v>5912.1</v>
      </c>
      <c r="M5" s="97">
        <v>3930.3</v>
      </c>
      <c r="N5" s="97">
        <v>3646.1</v>
      </c>
      <c r="O5" s="97">
        <v>3730.5</v>
      </c>
      <c r="P5" s="97">
        <v>3803.9</v>
      </c>
      <c r="Q5" s="97">
        <v>3889.4</v>
      </c>
      <c r="R5" s="97">
        <v>149.6</v>
      </c>
      <c r="S5" s="97">
        <v>115.4</v>
      </c>
      <c r="T5" s="97">
        <v>112.4</v>
      </c>
      <c r="U5" s="97">
        <v>117.8</v>
      </c>
      <c r="V5" s="97">
        <v>123.6</v>
      </c>
    </row>
  </sheetData>
  <sheetProtection/>
  <mergeCells count="11">
    <mergeCell ref="E2:G2"/>
    <mergeCell ref="J2:L2"/>
    <mergeCell ref="O2:Q2"/>
    <mergeCell ref="T2:V2"/>
    <mergeCell ref="A4:V4"/>
    <mergeCell ref="A1:A3"/>
    <mergeCell ref="B1:B3"/>
    <mergeCell ref="C1:G1"/>
    <mergeCell ref="H1:L1"/>
    <mergeCell ref="M1:Q1"/>
    <mergeCell ref="R1:V1"/>
  </mergeCells>
  <printOptions/>
  <pageMargins left="0.3937007874015748" right="0.1968503937007874" top="1.3779527559055118" bottom="0.2755905511811024" header="0" footer="0"/>
  <pageSetup firstPageNumber="198" useFirstPageNumber="1" fitToHeight="1" fitToWidth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2018-11-14T08:57:30Z</cp:lastPrinted>
  <dcterms:created xsi:type="dcterms:W3CDTF">2015-08-05T09:55:36Z</dcterms:created>
  <dcterms:modified xsi:type="dcterms:W3CDTF">2018-11-14T09:00:07Z</dcterms:modified>
  <cp:category/>
  <cp:version/>
  <cp:contentType/>
  <cp:contentStatus/>
</cp:coreProperties>
</file>